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docx" ContentType="application/vnd.openxmlformats-officedocument.wordprocessingml.document"/>
  <Default Extension="pptx" ContentType="application/vnd.openxmlformats-officedocument.presentationml.presentation"/>
  <Default Extension="vml" ContentType="application/vnd.openxmlformats-officedocument.vmlDrawing"/>
  <Default Extension="doc" ContentType="application/msword"/>
  <Default Extension="xlsx" ContentType="application/vnd.openxmlformats-officedocument.spreadsheetml.sheet"/>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embeddings/oleObject1.bin" ContentType="application/vnd.openxmlformats-officedocument.oleObject"/>
  <Override PartName="/xl/comments2.xml" ContentType="application/vnd.openxmlformats-officedocument.spreadsheetml.comments+xml"/>
  <Override PartName="/xl/comments3.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ntcarmcc\cfp\Adult Care\Regional Collaborative Working\NEW FILE STRUCTURE\GRANTS\Integrated Care Fund 18-19\Quarterly reports\Q3\"/>
    </mc:Choice>
  </mc:AlternateContent>
  <bookViews>
    <workbookView xWindow="165" yWindow="465" windowWidth="19440" windowHeight="11760"/>
  </bookViews>
  <sheets>
    <sheet name="Frail and Older People" sheetId="1" r:id="rId1"/>
    <sheet name="LDIS, Complex and Carers" sheetId="2" r:id="rId2"/>
    <sheet name="WCCIS" sheetId="7" r:id="rId3"/>
    <sheet name="Notes and references" sheetId="5" r:id="rId4"/>
  </sheets>
  <definedNames>
    <definedName name="card">'Frail and Older People'!$P$4:$P$7</definedName>
    <definedName name="cardvale">'Frail and Older People'!$P$4:$P$7</definedName>
    <definedName name="Crdvale">'Frail and Older People'!$P$3:$P$7</definedName>
    <definedName name="OLE_LINK1" localSheetId="0">'Frail and Older People'!$A$17</definedName>
    <definedName name="OLE_LINK5" localSheetId="0">'Frail and Older People'!$E$17</definedName>
    <definedName name="_xlnm.Print_Area" localSheetId="0">'Frail and Older People'!$A$1:$N$240</definedName>
    <definedName name="_xlnm.Print_Area" localSheetId="2">WCCIS!$A$1:$N$46</definedName>
  </definedNames>
  <calcPr calcId="152511"/>
</workbook>
</file>

<file path=xl/calcChain.xml><?xml version="1.0" encoding="utf-8"?>
<calcChain xmlns="http://schemas.openxmlformats.org/spreadsheetml/2006/main">
  <c r="K206" i="1" l="1"/>
  <c r="K41" i="2"/>
  <c r="J11" i="2" l="1"/>
  <c r="J200" i="1" l="1"/>
  <c r="J143" i="1"/>
  <c r="J142" i="1"/>
  <c r="J141" i="1"/>
  <c r="J140" i="1"/>
  <c r="J127" i="1"/>
  <c r="J190" i="1"/>
  <c r="J189" i="1"/>
  <c r="J187" i="1"/>
  <c r="J186" i="1"/>
  <c r="J184" i="1"/>
  <c r="J183" i="1"/>
  <c r="J181" i="1"/>
  <c r="J172" i="1"/>
  <c r="J171" i="1"/>
  <c r="J164" i="1"/>
  <c r="J101" i="1"/>
  <c r="J156" i="1" l="1"/>
  <c r="J123" i="1"/>
  <c r="J116" i="1"/>
  <c r="J110" i="1"/>
  <c r="J105" i="1"/>
  <c r="J97" i="1"/>
  <c r="J93" i="1"/>
  <c r="J39" i="2"/>
  <c r="J36" i="2"/>
  <c r="J41" i="7"/>
  <c r="J39" i="7"/>
  <c r="J37" i="7"/>
  <c r="J35" i="7"/>
  <c r="J33" i="7"/>
  <c r="J31" i="7"/>
  <c r="J29" i="7"/>
  <c r="J27" i="7"/>
  <c r="J25" i="7"/>
  <c r="J23" i="7"/>
  <c r="J78" i="1"/>
  <c r="J32" i="2"/>
  <c r="J21" i="7"/>
  <c r="J70" i="1"/>
  <c r="J69" i="1"/>
  <c r="J26" i="2"/>
  <c r="J25" i="2"/>
  <c r="J19" i="7"/>
  <c r="J18" i="7"/>
  <c r="J38" i="1"/>
  <c r="J37" i="1"/>
  <c r="J23" i="2"/>
  <c r="J22" i="2"/>
  <c r="J17" i="7"/>
  <c r="J16" i="7"/>
  <c r="J35" i="1"/>
  <c r="J34" i="1"/>
  <c r="J20" i="2"/>
  <c r="J19" i="2"/>
  <c r="J15" i="7"/>
  <c r="J14" i="7"/>
  <c r="J31" i="1"/>
  <c r="J17" i="2"/>
  <c r="J13" i="7"/>
  <c r="I43" i="7"/>
  <c r="H43" i="7"/>
  <c r="G43" i="7"/>
  <c r="F43" i="7"/>
  <c r="B43" i="7"/>
  <c r="J40" i="7"/>
  <c r="J38" i="7"/>
  <c r="J36" i="7"/>
  <c r="J34" i="7"/>
  <c r="J32" i="7"/>
  <c r="J30" i="7"/>
  <c r="J28" i="7"/>
  <c r="J26" i="7"/>
  <c r="J24" i="7"/>
  <c r="J22" i="7"/>
  <c r="J20" i="7"/>
  <c r="J12" i="7"/>
  <c r="J11" i="7"/>
  <c r="J10" i="7"/>
  <c r="B41" i="2"/>
  <c r="J38" i="2"/>
  <c r="J35" i="2"/>
  <c r="J31" i="2"/>
  <c r="J13" i="2"/>
  <c r="J43" i="7" l="1"/>
  <c r="B5" i="7" s="1"/>
  <c r="C5" i="7" s="1"/>
  <c r="B5" i="2"/>
  <c r="C5" i="2" s="1"/>
  <c r="J155" i="1"/>
  <c r="J163" i="1"/>
  <c r="J199" i="1"/>
  <c r="B206" i="1"/>
  <c r="J17" i="1"/>
  <c r="J30" i="1"/>
  <c r="J77" i="1"/>
  <c r="J92" i="1"/>
  <c r="J96" i="1"/>
  <c r="J100" i="1"/>
  <c r="J109" i="1"/>
  <c r="J115" i="1"/>
  <c r="J122" i="1"/>
  <c r="J126" i="1"/>
  <c r="B5" i="1" l="1"/>
  <c r="C5" i="1" s="1"/>
</calcChain>
</file>

<file path=xl/comments1.xml><?xml version="1.0" encoding="utf-8"?>
<comments xmlns="http://schemas.openxmlformats.org/spreadsheetml/2006/main">
  <authors>
    <author>KennedyPR</author>
  </authors>
  <commentList>
    <comment ref="C9" authorId="0" shapeId="0">
      <text>
        <r>
          <rPr>
            <b/>
            <sz val="9"/>
            <color rgb="FF000000"/>
            <rFont val="Tahoma"/>
            <family val="2"/>
          </rPr>
          <t>KennedyPR:</t>
        </r>
        <r>
          <rPr>
            <sz val="9"/>
            <color rgb="FF000000"/>
            <rFont val="Tahoma"/>
            <family val="2"/>
          </rPr>
          <t xml:space="preserve">
</t>
        </r>
        <r>
          <rPr>
            <sz val="9"/>
            <color rgb="FF000000"/>
            <rFont val="Tahoma"/>
            <family val="2"/>
          </rPr>
          <t xml:space="preserve">Where possible, please group activity under a common theme, such as  -prevention
</t>
        </r>
        <r>
          <rPr>
            <sz val="9"/>
            <color rgb="FF000000"/>
            <rFont val="Tahoma"/>
            <family val="2"/>
          </rPr>
          <t xml:space="preserve">-falls
</t>
        </r>
        <r>
          <rPr>
            <sz val="9"/>
            <color rgb="FF000000"/>
            <rFont val="Tahoma"/>
            <family val="2"/>
          </rPr>
          <t>-reducing isolation</t>
        </r>
      </text>
    </comment>
    <comment ref="D9" authorId="0" shapeId="0">
      <text>
        <r>
          <rPr>
            <b/>
            <sz val="9"/>
            <color rgb="FF000000"/>
            <rFont val="Tahoma"/>
            <family val="2"/>
          </rPr>
          <t>KennedyPR:</t>
        </r>
        <r>
          <rPr>
            <sz val="9"/>
            <color rgb="FF000000"/>
            <rFont val="Tahoma"/>
            <family val="2"/>
          </rPr>
          <t xml:space="preserve">
</t>
        </r>
        <r>
          <rPr>
            <sz val="9"/>
            <color rgb="FF000000"/>
            <rFont val="Tahoma"/>
            <family val="2"/>
          </rPr>
          <t>If activity is across some LAs but not all in the region, please record as "regional" activity</t>
        </r>
      </text>
    </comment>
    <comment ref="E9" authorId="0" shapeId="0">
      <text>
        <r>
          <rPr>
            <b/>
            <sz val="9"/>
            <color rgb="FF000000"/>
            <rFont val="Arial"/>
            <family val="2"/>
          </rPr>
          <t>KennedyPR:</t>
        </r>
        <r>
          <rPr>
            <sz val="9"/>
            <color rgb="FF000000"/>
            <rFont val="Arial"/>
            <family val="2"/>
          </rPr>
          <t xml:space="preserve">
</t>
        </r>
        <r>
          <rPr>
            <sz val="9"/>
            <color rgb="FF000000"/>
            <rFont val="Arial"/>
            <family val="2"/>
          </rPr>
          <t xml:space="preserve">Please use a new line for each identified outcome or output. 
</t>
        </r>
        <r>
          <rPr>
            <sz val="9"/>
            <color rgb="FF000000"/>
            <rFont val="Arial"/>
            <family val="2"/>
          </rPr>
          <t xml:space="preserve">Limit outcomes to 3 per project. Further detail can be included in </t>
        </r>
        <r>
          <rPr>
            <b/>
            <sz val="9"/>
            <color rgb="FF000000"/>
            <rFont val="Arial"/>
            <family val="2"/>
          </rPr>
          <t>column N</t>
        </r>
        <r>
          <rPr>
            <sz val="9"/>
            <color rgb="FF000000"/>
            <rFont val="Arial"/>
            <family val="2"/>
          </rPr>
          <t xml:space="preserve"> if necessary</t>
        </r>
        <r>
          <rPr>
            <sz val="9"/>
            <color rgb="FF000000"/>
            <rFont val="Tahoma"/>
            <family val="2"/>
          </rPr>
          <t xml:space="preserve">
</t>
        </r>
      </text>
    </comment>
    <comment ref="N9" authorId="0" shapeId="0">
      <text>
        <r>
          <rPr>
            <b/>
            <sz val="9"/>
            <color indexed="81"/>
            <rFont val="Tahoma"/>
            <family val="2"/>
          </rPr>
          <t>KennedyPR:</t>
        </r>
        <r>
          <rPr>
            <sz val="9"/>
            <color indexed="81"/>
            <rFont val="Tahoma"/>
            <family val="2"/>
          </rPr>
          <t xml:space="preserve">
Please record any slippage, virement or ngoing issues impacting on delivery, and any other information 
</t>
        </r>
      </text>
    </comment>
  </commentList>
</comments>
</file>

<file path=xl/comments2.xml><?xml version="1.0" encoding="utf-8"?>
<comments xmlns="http://schemas.openxmlformats.org/spreadsheetml/2006/main">
  <authors>
    <author>KennedyPR</author>
  </authors>
  <commentList>
    <comment ref="C9" authorId="0" shapeId="0">
      <text>
        <r>
          <rPr>
            <b/>
            <sz val="9"/>
            <color rgb="FF000000"/>
            <rFont val="Tahoma"/>
            <family val="2"/>
          </rPr>
          <t>KennedyPR:</t>
        </r>
        <r>
          <rPr>
            <sz val="9"/>
            <color rgb="FF000000"/>
            <rFont val="Tahoma"/>
            <family val="2"/>
          </rPr>
          <t xml:space="preserve">
</t>
        </r>
        <r>
          <rPr>
            <sz val="9"/>
            <color rgb="FF000000"/>
            <rFont val="Tahoma"/>
            <family val="2"/>
          </rPr>
          <t xml:space="preserve">Where possible, please group activity under a common theme, such as  -prevention
</t>
        </r>
        <r>
          <rPr>
            <sz val="9"/>
            <color rgb="FF000000"/>
            <rFont val="Tahoma"/>
            <family val="2"/>
          </rPr>
          <t xml:space="preserve">-falls
</t>
        </r>
        <r>
          <rPr>
            <sz val="9"/>
            <color rgb="FF000000"/>
            <rFont val="Tahoma"/>
            <family val="2"/>
          </rPr>
          <t>-reducing isolation</t>
        </r>
      </text>
    </comment>
    <comment ref="D9" authorId="0" shapeId="0">
      <text>
        <r>
          <rPr>
            <b/>
            <sz val="9"/>
            <color rgb="FF000000"/>
            <rFont val="Tahoma"/>
            <family val="2"/>
          </rPr>
          <t>KennedyPR:</t>
        </r>
        <r>
          <rPr>
            <sz val="9"/>
            <color rgb="FF000000"/>
            <rFont val="Tahoma"/>
            <family val="2"/>
          </rPr>
          <t xml:space="preserve">
</t>
        </r>
        <r>
          <rPr>
            <sz val="9"/>
            <color rgb="FF000000"/>
            <rFont val="Tahoma"/>
            <family val="2"/>
          </rPr>
          <t>If activity is across some LAs but not all in the region, please record as "regional" activity</t>
        </r>
      </text>
    </comment>
    <comment ref="E9" authorId="0" shapeId="0">
      <text>
        <r>
          <rPr>
            <b/>
            <sz val="9"/>
            <color rgb="FF000000"/>
            <rFont val="Arial"/>
            <family val="2"/>
          </rPr>
          <t>KennedyPR:</t>
        </r>
        <r>
          <rPr>
            <sz val="9"/>
            <color rgb="FF000000"/>
            <rFont val="Arial"/>
            <family val="2"/>
          </rPr>
          <t xml:space="preserve">
</t>
        </r>
        <r>
          <rPr>
            <sz val="9"/>
            <color rgb="FF000000"/>
            <rFont val="Arial"/>
            <family val="2"/>
          </rPr>
          <t xml:space="preserve">Please use a new line for each identified outcome or output. 
</t>
        </r>
        <r>
          <rPr>
            <sz val="9"/>
            <color rgb="FF000000"/>
            <rFont val="Arial"/>
            <family val="2"/>
          </rPr>
          <t xml:space="preserve">Limit outcomes to 3 per project. Further detail can be included in </t>
        </r>
        <r>
          <rPr>
            <b/>
            <sz val="9"/>
            <color rgb="FF000000"/>
            <rFont val="Arial"/>
            <family val="2"/>
          </rPr>
          <t>column N</t>
        </r>
        <r>
          <rPr>
            <sz val="9"/>
            <color rgb="FF000000"/>
            <rFont val="Arial"/>
            <family val="2"/>
          </rPr>
          <t xml:space="preserve"> if necessary</t>
        </r>
        <r>
          <rPr>
            <sz val="9"/>
            <color rgb="FF000000"/>
            <rFont val="Tahoma"/>
            <family val="2"/>
          </rPr>
          <t xml:space="preserve">
</t>
        </r>
      </text>
    </comment>
    <comment ref="N9" authorId="0" shapeId="0">
      <text>
        <r>
          <rPr>
            <b/>
            <sz val="9"/>
            <color indexed="81"/>
            <rFont val="Tahoma"/>
            <family val="2"/>
          </rPr>
          <t>KennedyPR:</t>
        </r>
        <r>
          <rPr>
            <sz val="9"/>
            <color indexed="81"/>
            <rFont val="Tahoma"/>
            <family val="2"/>
          </rPr>
          <t xml:space="preserve">
Please record any slippage, virement or ngoing issues impacting on delivery, and any other information 
</t>
        </r>
      </text>
    </comment>
  </commentList>
</comments>
</file>

<file path=xl/comments3.xml><?xml version="1.0" encoding="utf-8"?>
<comments xmlns="http://schemas.openxmlformats.org/spreadsheetml/2006/main">
  <authors>
    <author>KennedyPR</author>
  </authors>
  <commentList>
    <comment ref="C9" authorId="0" shapeId="0">
      <text>
        <r>
          <rPr>
            <b/>
            <sz val="9"/>
            <color rgb="FF000000"/>
            <rFont val="Tahoma"/>
            <family val="2"/>
          </rPr>
          <t>KennedyPR:</t>
        </r>
        <r>
          <rPr>
            <sz val="9"/>
            <color rgb="FF000000"/>
            <rFont val="Tahoma"/>
            <family val="2"/>
          </rPr>
          <t xml:space="preserve">
</t>
        </r>
        <r>
          <rPr>
            <sz val="9"/>
            <color rgb="FF000000"/>
            <rFont val="Tahoma"/>
            <family val="2"/>
          </rPr>
          <t xml:space="preserve">Where possible, please group activity under a common theme, such as  -prevention
</t>
        </r>
        <r>
          <rPr>
            <sz val="9"/>
            <color rgb="FF000000"/>
            <rFont val="Tahoma"/>
            <family val="2"/>
          </rPr>
          <t xml:space="preserve">-falls
</t>
        </r>
        <r>
          <rPr>
            <sz val="9"/>
            <color rgb="FF000000"/>
            <rFont val="Tahoma"/>
            <family val="2"/>
          </rPr>
          <t>-reducing isolation</t>
        </r>
      </text>
    </comment>
    <comment ref="D9" authorId="0" shapeId="0">
      <text>
        <r>
          <rPr>
            <b/>
            <sz val="9"/>
            <color rgb="FF000000"/>
            <rFont val="Tahoma"/>
            <family val="2"/>
          </rPr>
          <t>KennedyPR:</t>
        </r>
        <r>
          <rPr>
            <sz val="9"/>
            <color rgb="FF000000"/>
            <rFont val="Tahoma"/>
            <family val="2"/>
          </rPr>
          <t xml:space="preserve">
</t>
        </r>
        <r>
          <rPr>
            <sz val="9"/>
            <color rgb="FF000000"/>
            <rFont val="Tahoma"/>
            <family val="2"/>
          </rPr>
          <t>If activity is across some LAs but not all in the region, please record as "regional" activity</t>
        </r>
      </text>
    </comment>
    <comment ref="E9" authorId="0" shapeId="0">
      <text>
        <r>
          <rPr>
            <b/>
            <sz val="9"/>
            <color rgb="FF000000"/>
            <rFont val="Arial"/>
            <family val="2"/>
          </rPr>
          <t>KennedyPR:</t>
        </r>
        <r>
          <rPr>
            <sz val="9"/>
            <color rgb="FF000000"/>
            <rFont val="Arial"/>
            <family val="2"/>
          </rPr>
          <t xml:space="preserve">
</t>
        </r>
        <r>
          <rPr>
            <sz val="9"/>
            <color rgb="FF000000"/>
            <rFont val="Arial"/>
            <family val="2"/>
          </rPr>
          <t xml:space="preserve">Please use a new line for each identified outcome or output. 
</t>
        </r>
        <r>
          <rPr>
            <sz val="9"/>
            <color rgb="FF000000"/>
            <rFont val="Arial"/>
            <family val="2"/>
          </rPr>
          <t xml:space="preserve">Limit outcomes to 3 per project. Further detail can be included in </t>
        </r>
        <r>
          <rPr>
            <b/>
            <sz val="9"/>
            <color rgb="FF000000"/>
            <rFont val="Arial"/>
            <family val="2"/>
          </rPr>
          <t>column N</t>
        </r>
        <r>
          <rPr>
            <sz val="9"/>
            <color rgb="FF000000"/>
            <rFont val="Arial"/>
            <family val="2"/>
          </rPr>
          <t xml:space="preserve"> if necessary</t>
        </r>
        <r>
          <rPr>
            <sz val="9"/>
            <color rgb="FF000000"/>
            <rFont val="Tahoma"/>
            <family val="2"/>
          </rPr>
          <t xml:space="preserve">
</t>
        </r>
      </text>
    </comment>
    <comment ref="N9" authorId="0" shapeId="0">
      <text>
        <r>
          <rPr>
            <b/>
            <sz val="9"/>
            <color indexed="81"/>
            <rFont val="Tahoma"/>
            <family val="2"/>
          </rPr>
          <t>KennedyPR:</t>
        </r>
        <r>
          <rPr>
            <sz val="9"/>
            <color indexed="81"/>
            <rFont val="Tahoma"/>
            <family val="2"/>
          </rPr>
          <t xml:space="preserve">
Please record any slippage, virement or ngoing issues impacting on delivery, and any other information 
</t>
        </r>
      </text>
    </comment>
  </commentList>
</comments>
</file>

<file path=xl/sharedStrings.xml><?xml version="1.0" encoding="utf-8"?>
<sst xmlns="http://schemas.openxmlformats.org/spreadsheetml/2006/main" count="428" uniqueCount="300">
  <si>
    <t>Specific area or whole region?</t>
  </si>
  <si>
    <t>Q1</t>
  </si>
  <si>
    <t>Q2</t>
  </si>
  <si>
    <t>Q3</t>
  </si>
  <si>
    <t>Q4</t>
  </si>
  <si>
    <t>Ref</t>
  </si>
  <si>
    <t>TOTAL</t>
  </si>
  <si>
    <t>Performance</t>
  </si>
  <si>
    <t>http://gov.wales/topics/health/socialcare/well-being/?lang=en</t>
  </si>
  <si>
    <t>ICF guidance</t>
  </si>
  <si>
    <t>http://gov.wales/topics/health/socialcare/working/icf/?lang=en</t>
  </si>
  <si>
    <t>as per para 2.2 of  guidance, outcomes should be from the outcomes framework</t>
  </si>
  <si>
    <t>icf@wales.gsi.gov.uk</t>
  </si>
  <si>
    <t>Please submit to:</t>
  </si>
  <si>
    <t>Annual funding allocation for this priority area</t>
  </si>
  <si>
    <t>Additional information where appropriate</t>
  </si>
  <si>
    <t xml:space="preserve"> Frail and Older People</t>
  </si>
  <si>
    <t xml:space="preserve">ICF 2018-19 monitoring
</t>
  </si>
  <si>
    <t>Additional funding streams where applicable</t>
  </si>
  <si>
    <t>Expenditure to date</t>
  </si>
  <si>
    <t>5  Actual outcomes to date</t>
  </si>
  <si>
    <t>Description of Project / Services</t>
  </si>
  <si>
    <t xml:space="preserve">End of year projected outcomes for each project / service </t>
  </si>
  <si>
    <t>Total</t>
  </si>
  <si>
    <t>Balance</t>
  </si>
  <si>
    <t>Total regional spend to date</t>
  </si>
  <si>
    <t>NAME OF REGION</t>
  </si>
  <si>
    <t xml:space="preserve">RAG status </t>
  </si>
  <si>
    <t>Identified Project / Services</t>
  </si>
  <si>
    <t>WCCIS</t>
  </si>
  <si>
    <t>LDIS, Complex &amp; carers</t>
  </si>
  <si>
    <t>West Wales</t>
  </si>
  <si>
    <t>Intermediate Care Pathway</t>
  </si>
  <si>
    <t>Citizens get the right care and support as early as possible</t>
  </si>
  <si>
    <t>Older People</t>
  </si>
  <si>
    <t>Carmarthenshire</t>
  </si>
  <si>
    <t>Therapeutic Intervention: Frailty Workers in Community Hospitals</t>
  </si>
  <si>
    <t>Complex care review Team</t>
  </si>
  <si>
    <t>Prevention, Early Intervention &amp; Independent Living (PEIPL)</t>
  </si>
  <si>
    <t>Health Activity for Older People &amp; Specialist Populations (HACOA)</t>
  </si>
  <si>
    <t>Clinical Psychology Service</t>
  </si>
  <si>
    <t>Citizens live in a home that best supports them to achieve their well-being</t>
  </si>
  <si>
    <t xml:space="preserve">• Citizens get the right care and support as early as possible
• Citizens contribute towards their social life and can be with the people that they choose
• Citizens get the help they need to continue to be independent
</t>
  </si>
  <si>
    <t xml:space="preserve">Staying well &amp; independent in the community.
Promoting Independence ‘Step up my care’.
</t>
  </si>
  <si>
    <t xml:space="preserve">Citizens get the right care &amp; support as early as possible.
Citizens get the help they need to be independent.
</t>
  </si>
  <si>
    <t>LD, Children CN, Carers</t>
  </si>
  <si>
    <t xml:space="preserve">Positive Behaviour Service </t>
  </si>
  <si>
    <t xml:space="preserve">Sensory Integration Occupational Therapist </t>
  </si>
  <si>
    <t xml:space="preserve">Citizens get the right care and support as early as possible
Citizen’s individual circumstances are considered.
</t>
  </si>
  <si>
    <t xml:space="preserve">Accessing Alternatives to Admission in reach team </t>
  </si>
  <si>
    <t xml:space="preserve">Citizens get the right care and support, as early as possible
•Reduction in admissions and Length of Stay in BGH
</t>
  </si>
  <si>
    <t>Ceredigion</t>
  </si>
  <si>
    <t>Safe and Steady falls clinic</t>
  </si>
  <si>
    <t xml:space="preserve">Citizens understand what care, support and opportunities are available and use these to help them achieve their well-being.
Citizens get the right care and support, as early as possible.
</t>
  </si>
  <si>
    <t>Interim placement scheme</t>
  </si>
  <si>
    <t xml:space="preserve">Citizens understand what care, support and opportunities are available and use these to help them achieve their well-being;
Citizen’s voices are heard and listened to;
Citizens live in a home that best supports them to achieve  well-being
</t>
  </si>
  <si>
    <t>Third sector Core community resource team</t>
  </si>
  <si>
    <t xml:space="preserve">Citizens understand what care, support and opportunities are available and use these to help them achieve their well-being.
Citizens get the right care and support, as early as possible.
</t>
  </si>
  <si>
    <t>Porth y Gymuned management and 3rd sector integration facilitators</t>
  </si>
  <si>
    <t>Caring communities innovation fund</t>
  </si>
  <si>
    <t>Integrated training</t>
  </si>
  <si>
    <t xml:space="preserve">Citizens get the right care and support, as early as possible.
Citizens understand what care, support and opportunities are available and use these to help them achieve their well-being.
</t>
  </si>
  <si>
    <t>Carers Resilience and Well-being</t>
  </si>
  <si>
    <t xml:space="preserve">Citizens understand what care, support and opportunities are available and use these to help them achieve their well-being.
Citizens access the right information, when it’s needed, in the way they want it and use this to manage and improve their well-being.
Citizens contribute towards their social life and can be with the people that they choose.
</t>
  </si>
  <si>
    <t>PAVS Preventions incl PIVOT managed by PAVS Third Sector Health &amp; Well-being Facilitator</t>
  </si>
  <si>
    <t>Pembrokeshire</t>
  </si>
  <si>
    <t xml:space="preserve">Staying well and independent in the community
Promoting independence – ‘Step up my care’
Preventing admission to hospital &amp; discharge at ‘front door’
Promoting independence – Efficient discharge from hospital and ‘continue to care for me’
</t>
  </si>
  <si>
    <t>Developing integrated community teams- programme manager</t>
  </si>
  <si>
    <t xml:space="preserve">Promoting independence – “step up my care”; preventing admissions to hospital &amp; discharge at front door
Promoting independence – efficient discharge from hospital &amp; continue to care for me
Citizens get the right care and support, as early as possible.
Citizens live in a home that best supports them to achieve their well-being 
</t>
  </si>
  <si>
    <t>Acute Response Team</t>
  </si>
  <si>
    <t xml:space="preserve">Promoting independence – “step up my care”; preventing admissions to hospital &amp; discharge at front door
Promoting independence – efficient discharge from hospital &amp; continue to care for me
</t>
  </si>
  <si>
    <t>Community resource- Care at home team</t>
  </si>
  <si>
    <t>Promoting independence – “step up my care”; preventing admissions to hospital &amp; discharge at front door</t>
  </si>
  <si>
    <t>Frailty nurse practitioner</t>
  </si>
  <si>
    <t>Multi-disciplinary assessment &amp; support team (MAST)-</t>
  </si>
  <si>
    <t xml:space="preserve">Promoting independence –
“Step up my Care”
Preventing admission to hospital and efficient management of acute episodes
</t>
  </si>
  <si>
    <t>Releasing time to care</t>
  </si>
  <si>
    <t>Technology enabled care</t>
  </si>
  <si>
    <t>Staying well &amp; independent in the community</t>
  </si>
  <si>
    <t>Reablement</t>
  </si>
  <si>
    <t>Citizens get the right care and support, as early as possible.</t>
  </si>
  <si>
    <t>Step up step down beds</t>
  </si>
  <si>
    <t xml:space="preserve">Assistive Technology </t>
  </si>
  <si>
    <t>LD partnership board- supported employment model</t>
  </si>
  <si>
    <t xml:space="preserve">Citizens get the help they need to grow up and be independent.
Citizens contribute towards their social life and can be with the people that they choose.
Citizens engage and make a contribution to their community.
</t>
  </si>
  <si>
    <t xml:space="preserve">Support and Accommodation Progression Project </t>
  </si>
  <si>
    <t xml:space="preserve">Citizen’s individual circumstances are considered
Citizens live in a home that best supports them to achieve well-being
</t>
  </si>
  <si>
    <t>Complex needs accommodation project</t>
  </si>
  <si>
    <t xml:space="preserve">Citizens live in a home that best supports them to achieve well-being
Citizens get the right care and support, as early as possible
</t>
  </si>
  <si>
    <t>Coordination Staff costs</t>
  </si>
  <si>
    <t>Whole Region</t>
  </si>
  <si>
    <t>Facilitating development and monitoring of the regional programme</t>
  </si>
  <si>
    <t>RPB Strategic priorities programme management &amp; delivery</t>
  </si>
  <si>
    <t>Supporting development and implementation of regional alternative delivery models</t>
  </si>
  <si>
    <t>OTs Integrated Community Equipment Stores</t>
  </si>
  <si>
    <t>Regional Behavioural Intervention Service</t>
  </si>
  <si>
    <t xml:space="preserve">•Number/percentage of people supported by Intermediate Care pathway / rapid access service
(All patients who have been supported)
</t>
  </si>
  <si>
    <t xml:space="preserve">•Number/percentage of supported discharges at the front door of acute hospitals (within 12 and 72 hours) 
(Support hospital discharge patients, don’t know the hours bit)
</t>
  </si>
  <si>
    <t xml:space="preserve">•Number/percentage of people supported by Intermediate Care pathway / rapid access service
(Number of patients seen at clinic)
</t>
  </si>
  <si>
    <t xml:space="preserve">Number / percentage of stay well plans enacted
(Number of patients referred to NERs)
</t>
  </si>
  <si>
    <t xml:space="preserve">Theme 2 – Number of over 75’s presenting at ED between (08:00 – 17:00) &amp; (17:00 – 08:00)
(total number of attendances regardless of age and times)
</t>
  </si>
  <si>
    <t xml:space="preserve">North 4728
South
3731
</t>
  </si>
  <si>
    <t xml:space="preserve">Theme 3 – Number / percentage of bed days utilised for &gt;75 year olds by Cluster and GP Practice
(no breakdown of LOS by age and cluster / practice, only total admissions)
</t>
  </si>
  <si>
    <t xml:space="preserve">North
997
South
953
</t>
  </si>
  <si>
    <t xml:space="preserve">•Number/percentage of people supported by Intermediate Care pathway / rapid access service
(Number of people admitted to the service)
</t>
  </si>
  <si>
    <t xml:space="preserve">•Number/percentage of people referred to intermediate care beds
(Number of referrals to the service)
</t>
  </si>
  <si>
    <t xml:space="preserve">Median LOS in Intermediate Care Beds
(LOS for those discharged in period / number of patients discharged)
</t>
  </si>
  <si>
    <t xml:space="preserve">Number/percentage of people supported by Intermediate Care pathway / rapid access service
(Number of new clients)
</t>
  </si>
  <si>
    <t xml:space="preserve">•Number/percentage of interventions by user led organisations, CICs and social enterprises
(Number of interventions)
</t>
  </si>
  <si>
    <t xml:space="preserve">Number / percentage of stay well plans enacted
(% service users reporting increase in being able to things that are important to them)
</t>
  </si>
  <si>
    <t xml:space="preserve">•Number/percentage of carer enquiries received through carers information services
(Number of carers identified and signposted)
</t>
  </si>
  <si>
    <t>•Number/percentage of people participating in self-care programmes</t>
  </si>
  <si>
    <t xml:space="preserve">•Number/percentage of enquires per month quarter per locality to IAA
(total number of new clients on the caseload)
</t>
  </si>
  <si>
    <t xml:space="preserve">•Number/percentage of interventions by user led organisations, CICs and social enterprises
(number of referrals to non-statutory organisations)
</t>
  </si>
  <si>
    <t>Number / percentage of additional entries or updates onto Dewis and Info Engine monthly per locality county</t>
  </si>
  <si>
    <t>Number / percentage of hits on Dewis website</t>
  </si>
  <si>
    <t xml:space="preserve">52
</t>
  </si>
  <si>
    <t xml:space="preserve">•Number/percentage of user led organisations, CICs and social enterprises supported per locality
(Number of groups supported)
</t>
  </si>
  <si>
    <t xml:space="preserve">Number / percentage of interventions by user led organisations, CICs and social enterprises
(Number of individuals supported)
</t>
  </si>
  <si>
    <t xml:space="preserve">Number/percentage of people participating in self-care programmes
(No. participants on training)
</t>
  </si>
  <si>
    <t xml:space="preserve">20
(11 ACE Trainers in Training; 6 YCE Trainers in Training; 3 Young Carers in training the Trainers)
</t>
  </si>
  <si>
    <t>•LD website includes a events page at www. accesspembrokeshire.co.uk</t>
  </si>
  <si>
    <t>•Supporting people with LD to engage with paid work in Café/LD Website</t>
  </si>
  <si>
    <t>•Recruited LD champions to engage with the wider community.</t>
  </si>
  <si>
    <t>•Develop social enterprise to improve social engagement (café)</t>
  </si>
  <si>
    <t xml:space="preserve">•Number of clients matched with properties
•Number / percentage of voids decreased
•%/£ reduction in void costs
•Percentage of successful placements 
•Percentage of people reporting that their accommodation is suitable for their needs
•Percentage of people whose care and support has helped them have a better quality of life
</t>
  </si>
  <si>
    <t xml:space="preserve">• No of people receiving information, advice and assistance to help them to manage their own health and well-being </t>
  </si>
  <si>
    <t xml:space="preserve">• No of referrals made to enable people to manage their own health and well-being by accessing other services in the community </t>
  </si>
  <si>
    <t xml:space="preserve">• Number of people volunteering in their communities </t>
  </si>
  <si>
    <t>• Number of user-led activities and services established in community</t>
  </si>
  <si>
    <t xml:space="preserve">• No CICs and social enterprises developed </t>
  </si>
  <si>
    <t>• No of third sector organisations and services uploaded onto infoengine Total 302 organisations and 401 services from Pembs</t>
  </si>
  <si>
    <t>• Number of hits on infoengine website, from Pembrokeshire – unavailable at this time</t>
  </si>
  <si>
    <t xml:space="preserve">• No of people provided with domiciliary-based intermediate care services following a hospital stay or community referral </t>
  </si>
  <si>
    <t xml:space="preserve">• No of supported discharges at the front door of acute services </t>
  </si>
  <si>
    <t xml:space="preserve">• No of hospital admissions prevented </t>
  </si>
  <si>
    <t>• Number of carers supported – Q2 figure only</t>
  </si>
  <si>
    <t>1. The service responded to 471 new patient referrals in Q1 and 467 in Q2.   This represents a prevailing demand for the service and also capacity for the service to respond to that demand.</t>
  </si>
  <si>
    <t>2. Development of the ‘Coordinator’ role within the service continues to effectively support ART’s effective in-reach to acute ward areas / A&amp;E and liaison with community teams in facilitating and expediting discharge.  Acute in-reach in Q1 facilitated 147 discharges (31% of caseload) and Q2 103 discharges (22% of caseload).  A&amp;E in-reach in Q1 facilitated 22 discharges from A&amp;E (4% of caseload) and Q2 facilitated 14 discharges from A&amp;E (2.9% of caseload).</t>
  </si>
  <si>
    <t>2. Additional staff resource has enabled ART to continue accepting referrals for patients requiring cervical othosis care following #cervical vertebrae / # odontoid peg that otherwise would have resulted in prolonged periods of hospitalisation.   Q1 saw 3 new patients supported discharges and 359 acute bed days saved.  Q2 saw 3 new patient supported discharges and 304 acute bed days saved.  The service has recently modified the care pathway for patients receiving  cervical othosis care (reduction of a daily visit to a visit on alternative days.  This has eliminated the historic delays for patients coming onto the caseload.</t>
  </si>
  <si>
    <t xml:space="preserve">3. Additional staff resource has enabled ART to continue ‘bridging the gap’ in responding to referrals for patients requiring social care / awaiting Reablement on discharge that otherwise would have resulted in delayed discharges.  Q1 saw 9 new patient supported discharges and 48 acute bed days saved.  Q2 saw 3 new patient supported discharges and 113 acute bed days saved.  </t>
  </si>
  <si>
    <t xml:space="preserve">4. ART team is currently undertaking training to insert midlines to patients. Insertion of a midline device is necessary for patients requiring prolonged periods of intravenous treatment, or when poor venous access is evident.  Current practice is that patients in the community have to attend the hospital for an anaesthetist/practitioner to insert the line. Change of practice will enable the lines to be inserted in community settings by ART staff therefore avoiding unnecessary transfer to the hospital. </t>
  </si>
  <si>
    <t>• Extend and enhance ART’s capacity to provide care and support for more patients to remain independent and well for longer within their home environment and community support network;                                                                                                                                       1. Additional staff resource has enabled ART to continue providing an additional rapid response car / clinical nursing crew for the twilight period (17.00-01.00hrs) as part of on ongoing pilot to improve the referral acceptance rate and time of service response to patients referred from the GP Out of Hours Service early evening / overnight.  In the pre-pilot period, there was a 90% patient referral acceptance rate and the majority of referrals were attended to between 90-120 minutes.  ‘Patient referral acceptance’ for Q1 was 99.5% and Q2 100%.  ‘&lt;90 minute attendance’ rate for Q1 was 75% and Q2 90%.  ‘&lt;60 minute attendance’ rate for Q1 was 63% and Q2 77%.</t>
  </si>
  <si>
    <t xml:space="preserve">ART service and 'Coordinator' role continues to work interactively with Joint Discharge Team, daily Bed Meeting and twice-weekly Community Pull Meeting in proactively identifying patients suitable for early discharge with ART support.
• Develop ART’s capacity and capability to prevent unnecessary hospital admissions, reduce length of stay and associated risks of hospitalisation and more proactively support and facilitate early and safe discharge. 
</t>
  </si>
  <si>
    <t xml:space="preserve">• We will support people to remain independent and well for longer 
Number of patients on Frailty / Long Term Conditions CNS Caseloads = 64
</t>
  </si>
  <si>
    <t xml:space="preserve">• We will support people to remain at home or within their place of choice
No of patients on caseload assessed for Clinical Frailty Score =64
</t>
  </si>
  <si>
    <t xml:space="preserve">• We will work to prevent patients being admitted hospital unnecessarily
Number of MDT / CRT meetings attended =16
</t>
  </si>
  <si>
    <t xml:space="preserve">• We will work to maximise patients’ quality of life </t>
  </si>
  <si>
    <t>• We will give people the opportunity to discuss advance care plans, giving them control and decisions of their future health needs</t>
  </si>
  <si>
    <t>Number of patients on caseload who were assessed for cognitive impairment =63</t>
  </si>
  <si>
    <t xml:space="preserve">335 patients assessed by MAST in the emergency dept/clinical decision unit, with 250 (75%) turned around at the front door of the hospital. </t>
  </si>
  <si>
    <t>All 85 people seen by MAST and subsequently admitted had an MDT assessment on day of referral</t>
  </si>
  <si>
    <t>7 day cover provided, with 29% of people assessed seen at a weekend or bank holiday.</t>
  </si>
  <si>
    <t>84 patients assessed by MAST  were identified as having a carer.  Of these 100% were offered support</t>
  </si>
  <si>
    <t>80% of people surveyed in Q2 stated the service received was excellent or good.</t>
  </si>
  <si>
    <t>80% of people surveyed in Q2 stated the support they had received enabled them to do the things that matter to them</t>
  </si>
  <si>
    <t xml:space="preserve">• Assess, treat and support people at home or in the community 
• Help avoid hospital admission 
• Ensure prudent use of resources on discharge 
• Manage demand and capacity, recognise budget constraints (efficient use of finite long term social or nursing care resource; both domiciliary and residential.)
</t>
  </si>
  <si>
    <t xml:space="preserve">• Percentage of people helped to remain at home
• Percentage of people reporting that they feel safe
• Percentage of people supported to remain at home by being offered tried and effective equipment prior to purchase
</t>
  </si>
  <si>
    <t>• Percentage of People supported by replacing and updating equipment</t>
  </si>
  <si>
    <t xml:space="preserve">The number of people who have completed a period of reablement  </t>
  </si>
  <si>
    <t xml:space="preserve">The number of people in reablement on the last day of the period. 1st April (110) – 30th June (123) (  1st July (117) – 30th Sept (118) </t>
  </si>
  <si>
    <t xml:space="preserve">The average no. of weeks for a reablement intervention -  weeks </t>
  </si>
  <si>
    <t>• Percentage of people whose care and support has helped them have a better quality of life.</t>
  </si>
  <si>
    <t xml:space="preserve">• The % of people who leave Reablement with no long term domiciliary care needs </t>
  </si>
  <si>
    <t xml:space="preserve">• The % of people who leave Reablement with reduced long term domiciliary care needs – </t>
  </si>
  <si>
    <t>• 100% of customers referred through the Rapid Response have been supported and prevented from being admitted into hospital.</t>
  </si>
  <si>
    <t xml:space="preserve">• We have worked with the time to care project and reduced the need for double handled care calls for 5 customers  </t>
  </si>
  <si>
    <t>• Citizens get the right care and support, as early as possible.</t>
  </si>
  <si>
    <t>• The % of people whose care and support has helped them have a better quality of life</t>
  </si>
  <si>
    <t xml:space="preserve">• The % of people who leave the service with no long term domiciliary care needs.       </t>
  </si>
  <si>
    <t xml:space="preserve">• The % of people who leave the service with reduced long term domiciliary care needs. </t>
  </si>
  <si>
    <t xml:space="preserve">% of individuals leaving the Reablement service without the need for long term care provision (in quarter) – 149 new clients commenced reablement during Q2. </t>
  </si>
  <si>
    <t xml:space="preserve">39% left without the need for long term care provision, which is an increase of 7% compared with Q1. </t>
  </si>
  <si>
    <t>•Increased number of individuals discharged at the ‘front door’ of the hospital within 72 hours</t>
  </si>
  <si>
    <t>PPH</t>
  </si>
  <si>
    <r>
      <t>72 hours – 10% in Q2 which is an increase of 3% compared with Q1 which is positive.</t>
    </r>
    <r>
      <rPr>
        <sz val="9"/>
        <color theme="1"/>
        <rFont val="Tahoma"/>
        <family val="2"/>
      </rPr>
      <t xml:space="preserve"> </t>
    </r>
  </si>
  <si>
    <t>GGH</t>
  </si>
  <si>
    <t xml:space="preserve">72 hours – 4.43% in Q2 which is a reduction of 6.57% compared with Q1 which is a decrease in the percentage of individuals ‘turned around’ at the front door. This reduction could be attributed to a significant shortage in Physio input in the GGH TOCALS service due to a number of vacancies. </t>
  </si>
  <si>
    <t>Reduced number of         individuals in community   waiting for assessments of  care &amp; support:</t>
  </si>
  <si>
    <t xml:space="preserve">Assessments completed </t>
  </si>
  <si>
    <t>The second graph in the attached report shows a steady decrease in the number of hours of domiciliary care delivered since June 2018.</t>
  </si>
  <si>
    <t>% of avoided admissions through Rapid Response Dom Care:</t>
  </si>
  <si>
    <t>46 admissions avoided through RR intervention</t>
  </si>
  <si>
    <t>• % bed occupancy in Community Hospitals = 81%</t>
  </si>
  <si>
    <t xml:space="preserve">• Median length of stay in a community hospital </t>
  </si>
  <si>
    <t xml:space="preserve">97 Reviews were completed by the Team this quarter. This is a reduction of 103 compared with Q1 but this is due to the reduction in the number of outstanding reviews and a reflection of the Complex review team getting on top of the outstanding reviews </t>
  </si>
  <si>
    <t>To prevent admission/ statutory services:</t>
  </si>
  <si>
    <t xml:space="preserve">people actively supported </t>
  </si>
  <si>
    <t xml:space="preserve">referrals received this quarter </t>
  </si>
  <si>
    <t>activities including visits and phone calls</t>
  </si>
  <si>
    <t>• Referral pathways include the third sector IAA and social prescribers</t>
  </si>
  <si>
    <t xml:space="preserve">• Onward referrals for statutory care assessment </t>
  </si>
  <si>
    <t xml:space="preserve">• High level of service user satisfaction on feedback forms </t>
  </si>
  <si>
    <t>To support discharge:</t>
  </si>
  <si>
    <t>referrals</t>
  </si>
  <si>
    <t>supported for 7 day service</t>
  </si>
  <si>
    <t>onward referral to statutory care</t>
  </si>
  <si>
    <t xml:space="preserve">Home from Hospital
July – September 2018
</t>
  </si>
  <si>
    <t xml:space="preserve">• No. of individuals supported through the Home from Hospital Scheme </t>
  </si>
  <si>
    <t xml:space="preserve">CUSP
July - September 2018
</t>
  </si>
  <si>
    <t xml:space="preserve">Service user outcomes </t>
  </si>
  <si>
    <t>• Positive steps supportin</t>
  </si>
  <si>
    <t xml:space="preserve">• Community connectors supporting </t>
  </si>
  <si>
    <t xml:space="preserve">• Now managing well, no further support required </t>
  </si>
  <si>
    <t xml:space="preserve">• Wallich supporting </t>
  </si>
  <si>
    <t xml:space="preserve">• Menter Cwm Gwendraith  supporting  </t>
  </si>
  <si>
    <t xml:space="preserve">• Lifeline installed </t>
  </si>
  <si>
    <t xml:space="preserve">• Package of care in place </t>
  </si>
  <si>
    <t xml:space="preserve">• Signposted services now in place </t>
  </si>
  <si>
    <t xml:space="preserve">• Did not engage  </t>
  </si>
  <si>
    <t xml:space="preserve">• Telephone befriending in place </t>
  </si>
  <si>
    <t xml:space="preserve">• Links supporting </t>
  </si>
  <si>
    <t xml:space="preserve">• RVS / Country cars supporting  </t>
  </si>
  <si>
    <t xml:space="preserve">• Deceased  </t>
  </si>
  <si>
    <t xml:space="preserve">• Had to withdraw due to safeguarding issues </t>
  </si>
  <si>
    <t>Primary Care/prevention funding £60k to support</t>
  </si>
  <si>
    <t>Reduced pressure on unscheduled care from reduced number of falls in frail adults</t>
  </si>
  <si>
    <t>Reduced demand on physiotherapy through the provision of an early exit route from the physio service which is in high demand</t>
  </si>
  <si>
    <t>% of Falls Referrals assessed started the programme in Q2.</t>
  </si>
  <si>
    <t>accessible venues for PSI</t>
  </si>
  <si>
    <t xml:space="preserve">PSI courses delivered countywide, with a total of 1816 visits in Q2 – We have 13 PSI Qualified Specialist instructors Countywide. </t>
  </si>
  <si>
    <t xml:space="preserve">Access to specialist psychological support for people with long term conditions – Number of referrals received  </t>
  </si>
  <si>
    <t xml:space="preserve">Service available across sectors of care, primary/
secondary/community/social care – Referrals from across sectors of care:  see table below.
</t>
  </si>
  <si>
    <t xml:space="preserve">% of referrals due to depression and/or anxiety : </t>
  </si>
  <si>
    <t>Of people seen in service thus far (2 years) , 320 suffered with clinical levels of anxiety: 41% had reduced levels of  anxiety at point of discharge from service</t>
  </si>
  <si>
    <t xml:space="preserve">Of people seen in the service, 287 met criteria for clinical depression: 45% (n=130) had reduced levels of depression at point of discharge from service.  This is significant as co-morbid depression in people with chronic conditions increases healthcare use, decreases self-management and prognosis, increases risk of admission and raises cost by a minimum of £1.5k per annum, per person.  Based on these economic estimates (Kings Fund) these improvements project an overall £195k reduction in healthcare costs. </t>
  </si>
  <si>
    <t>On a measure assessing wellbeing (CORE-34) 51% indicated significant improvements when the measure was repeated at point of discharge regardless of continuing to live with chronic conditions.</t>
  </si>
  <si>
    <t xml:space="preserve">Psychological Training in assessment &amp; delivery of low intensity psychosocial interventions for Intermediate care  staff </t>
  </si>
  <si>
    <t>To date, total number of professionals working with chronic conditions/older people is 159 members of staff.</t>
  </si>
  <si>
    <t>This quarter 25 social workers from adult social care team were trained. This was a pilot as an innovative and integrative piece of work to up-skill social care staff in assessment of common mental health problems (depression &amp; anxiety), and delivery of psychosocial interventions for people on their social care caseloads when the presentation is assessed as of a mild level.</t>
  </si>
  <si>
    <t xml:space="preserve">Information &amp; Assessment Officer (Carers) </t>
  </si>
  <si>
    <t xml:space="preserve">Scheme manager appointed.
3 PBS Community Support workers in post.
CB strategy development group established, links made with Health PBIS and the Psychological Service for Children and Young persons who display behaviour that challenges.
Challenging Behaviour service mapping commenced.
Delivering training and support (equating to 46 hrs of PBS Team support and 2 staff meetings attended) to Tir Einon respite home to ensure that the respite provision specifically for 2 individuals is tailored to their needs and that staff have the required knowledge and skills.
Supported 5 transition visits to Beechwood College to support the transition of an individual from Beechwood residential college to adult day services. Since then 15 ½ hrs of support by providing information and training to staff in the day service.
Actively working with in house services to ensure that they have access to the information they need to be able to provide the correct care and support for individuals who display behaviour that challenges.
Providing training and support to ensure that staff are able to follow PBS plans effectively and that plans are adjusted as necessary to reflect on information gathered during observations. This has happened intensively with 2 staff teams so far (approximately 40 staff worked with so far).
The PBS service has been able to support the development of a couch to 5k walking/running group which has benefitted many individuals who had previously been socially isolated and who were in danger of needing more intensive services due to increasing challenging behaviour.
Information gathering about individuals who would benefit from support from this service to ensure that work is preventative and pro-active.
</t>
  </si>
  <si>
    <t>Regional</t>
  </si>
  <si>
    <t xml:space="preserve">•Carers will be better recognised and supported to maintain caring and have a life of their own 
•Team practitioners will be supported to facilitate better outcomes for carers
•Relevant Third sector orgs will feel more included and valued and ensure take up of their services
•The culture within social services will change – Carers, respected and have their rights upheld
•Carers will be more willing to sustain their caring role for longer
</t>
  </si>
  <si>
    <t>Crossroads host the post holder and provide day to day management</t>
  </si>
  <si>
    <t xml:space="preserve">• Increased engagement and co-production
•Allow individuals to make choices and express themselves
•Promote individuals understanding of the world and allow them to communicate in a way which we do not find challenging 
•Promote fair and equal access to services and the community by reducing barriers,
•Allow individuals to develop skills and abilities
•Build individuals confidence
</t>
  </si>
  <si>
    <t>• Provision of information, advice and assistance
• Provision of care closer to home
• Number of active cases                                                               •Number of new enquiries</t>
  </si>
  <si>
    <t>100 children accessing loaned equipment in total.       8 positive behaviour support workshops delivered to 152 participants since April.    46 active cases.      57 new enquireis in total since April</t>
  </si>
  <si>
    <r>
      <rPr>
        <b/>
        <sz val="11"/>
        <color theme="1"/>
        <rFont val="Arial"/>
        <family val="2"/>
      </rPr>
      <t>Pooled Funds and Service Integration -collation of pooled fund performance and financial data
-production of 2017-18 baseline report
-production of pooled fund agreement
-regional options appraisal for community equipment stores
-set up and facilitation of Service Integration and Pooled Funds Programme Board and associated working groups
-programme facilitation for LD, pooled funds, integrated commissioning and IAA. The Production of Q1 pooled fund data report is the only activity that would warrant a red RAG rating at the end of Q2. It will be mitigated by the establishment of the robust collation procedures currently being implemented.
 Integrated Commissioning and preventio</t>
    </r>
    <r>
      <rPr>
        <sz val="11"/>
        <color theme="1"/>
        <rFont val="Arial"/>
        <family val="2"/>
      </rPr>
      <t xml:space="preserve">n.  </t>
    </r>
    <r>
      <rPr>
        <b/>
        <sz val="11"/>
        <color theme="1"/>
        <rFont val="Arial"/>
        <family val="2"/>
      </rPr>
      <t xml:space="preserve">Outcomes for this particular programme of work have not been identified to date.  The Programme itself is delivering a range of ‘enabling’ projects to support the commissioning of alternative service models that provide better voice and control for citizens and their carers and that put people at the heart of planning their own care and support.  
• The outputs from the programme include the following:
Establishing integrated commissioning arrangements between the 3 LAs and Health – workshop has taken place for Directors
Development of a Regional workforce development plan to develop skills and capacity for Commissioners. Training needs analysis developed.
• Developing arrangements and securing capacity for the establishment of provider and citizen engagement mechanisms including social value principles.
• Working with providers to co-produce a regional advocacy service
• Work to determine the future housing needs for older people and people with learning disabilities is nearing completion.
• Work to develop a framework for the delivery of preventatives services is continuing to be developed
• An in depth  piece of work to map the capability and resilience of 3rd sector in West Wales has been completed
• Work has started to develop a regional CVC to help ensur4e that the 3rd sector’s contribution to the preventative agenda is consistent across the board
• An evaluation of Information Advice and Assistance services across the 3 counties has been developed.  This is a pre-cursor to setting consistent IAA standards across the Region
</t>
    </r>
  </si>
  <si>
    <t xml:space="preserve">Regional ICF Forum facilitated. Regional projects supported to develop integrated outcomes and performance indicators. Quarterly outcomes and financial reporting facilitated. </t>
  </si>
  <si>
    <t>Pooled Funds and Service Integration -collation of pooled fund performance and financial data
-production of 2017-18 baseline report
-production of pooled fund agreement
-regional options appraisal for community equipment stores
-set up and facilitation of Service Integration and Pooled Funds Programme Board and associated working groups
-programme facilitation for LD, pooled funds, integrated commissioning and IAA.</t>
  </si>
  <si>
    <t>WCCIS Implementation</t>
  </si>
  <si>
    <t>A pilot project to integrate use of WCCIS across health and social care in Ceredigion through the Porth Gofal point of access has enabled more prompt and holistic decision-making across agencies, in turn ensuring that people receive timely and appropriate care and support</t>
  </si>
  <si>
    <t xml:space="preserve">
£0 ICF funding up to 2017-18 has been used to support the embedding of the system in Ceredigion, capacity for developing a regional business case and business case in Hywel Dda UHB and wider readiness activity across the region. Decisions on the deployment of 2018-19 funding in support of similar activity will be taken shortly.
</t>
  </si>
  <si>
    <t xml:space="preserve">North 4943
South
3859
</t>
  </si>
  <si>
    <t xml:space="preserve">North
1033
South
1040
</t>
  </si>
  <si>
    <t>46 active cases           21 new enquiries</t>
  </si>
  <si>
    <t>Total of service users assessed.</t>
  </si>
  <si>
    <t xml:space="preserve">Schemes visited.
Total savings for quarter 2 
£250,015.32.
</t>
  </si>
  <si>
    <t xml:space="preserve">Annual Figures
PCC Adult Social Care - £63,000
HDUHB Primary and Community Care (Pembs) - £45,000
LEADER - £70,000
Public Health Wales - £33,000
Volunteering Matters - £9,000
PAVS - £9,993
</t>
  </si>
  <si>
    <t xml:space="preserve">The training meets NICE Guidance for adults with physical health problems.
Identifying mental health difficulties in older people is critical to early intervention and prevention of escalation of difficulties.  Depression &amp; anxiety are often missed in the older population (considered part of ageing) yet, treatment is effective and increases resilience &amp; wellbeing, whilst reduces risks of falls &amp; admissions as people who are depressed &amp; anxious are less mobile with decreased motivation and higher avoidance. Depression also decreases self-care, level of functioning, quality of life and affects self-management.  Embedded is an evaluation of the social care training.                                                                                                                                                                                                                                                                                                                                                                                                                                                                                                                                                                                                                                                                                                                                                                                                                                  
                                                                                                                                                                                                                                                                                                                                                                                                                                                                                                                                                                                                                                                                                                   Figure 1 Social workers
</t>
  </si>
  <si>
    <t>All train the trainers training programme completed.
ACE 10 TtT and 1 Facilitator.                                                                                                                                                      YCE: 2 TtT and 4 Facilitators.</t>
  </si>
  <si>
    <t>Q3 Achievements:
All train the trainers training programme completed.
ACE 10 TtT and 1 Facilitator.
YCE: 2 TtT and 4 Facilitators.
The Carers Unit have now established a team of Trainers who are qualified to deliver the early intervention Resilience and Well Being training programme to CCC staff members, who are Carers and Young Carers who are pupils at Penglais School. 
The new team of ‘Carers Champions’ consists of 11 Train the Trainers and 6 Facilitators.
In recognition of the team’s achievement and publicity for the programme, an award ceremony was held and released to the press
Q3 Feedback see below</t>
  </si>
  <si>
    <t xml:space="preserve">Q3 Story
Comments from ACE Trainers on completion of training
‘The training was in depth…it has given me more of an insight to provide support and information to other Carers in employment.’
‘I enjoyed the training very much, it was a practical application of Positive Psychology principles, which linked very well with my approach to physical and mental wellbeing.’
‘The programme has made me take a step back, look at the bigger picture and be kinder to myself. I feel confident that I can share what I have learned with colleagues, building a resilient community of Carers in work.’
‘I learned a great deal about stress and the effects of stress on myself and others……I have used some techniques since the training which have come in useful.’
‘I feel more equipped as an ACE and confident in being able to deliver presentations to ACE’s in the future’
‘I am more motivated to learn about mindfulness and active listening for personal development. This will have a significant impact on handling difficult situations both professionally and privately.’
</t>
  </si>
  <si>
    <t>The results achieved have been in partnership with Workways+ and Experience 4 Industries which are both EU funded projects</t>
  </si>
  <si>
    <t>The attached presentation was delivered by 2 LD Champions at an event to celebrate employment of people with LD on 7th November 2018 and at a conference held by DWP to promote Disability Confident Employment on 8th November 2018.</t>
  </si>
  <si>
    <t xml:space="preserve">A further 5 people are attending the café for work experience.
•Provide events calendar in accessible format for people with LD
Website AccessPembrokeshire.co.uk includes a News and Event page which is updated weekly.  It also includes information about a wide range of activities and services that are available across Pembrokeshire.
•Recruited 4 LD champions to engage with the wider community. 4 LD champions have been recruited. A further 2 people are supporting the work of the LD Partnership Board as co-chair.
•Develop 1 social enterprise to improve social engagement – Caffi Man Cwrdd opened in July 2018
</t>
  </si>
  <si>
    <t>315 &amp; 417</t>
  </si>
  <si>
    <t>unavailable</t>
  </si>
  <si>
    <t xml:space="preserve">Intermediate Care Strategy Development 
Vision 
A key element of the Intermediate Care Strategy is the development of an agreed vision between all stakeholders for the future of IC services in Pembrokeshire. Through working with the steering group and therefore engaging with key partners from across Health, Social Care and the 3rd Sector, a vision has been developed and is embedded in the document. 
Options appraisal 
In addition to the vision, the steering group has been working with the project manager to develop an options appraisal for the potential future model of the service. Leads of service in attendance are taking this away to discuss with their staff teams and provide feedback, allowing a formal decision to be made. Once this in place, the latest version of the strategy can be re-drafted to reflect these updates.
ICF celebration event
Support in co-ordination of the ICF in Pembrokeshire is part of the Project Managers responsibility, including facilitating an ICF celebration event inviting key project contacts, front line staff from schemes funded by the ICF including representatives from the WWCP. Aside from spreading awareness of the impact of ICF funding in the county, this event helped to identify opportunities for closer future working as we move towards more integrated services. An action plan based upon the discussions and debates from the events is embedded with this document. 
</t>
  </si>
  <si>
    <t>In the pre-pilot period, there was a 90% patient referral acceptance rate and the majority of referrals were attended to between 90-120 minutes.  ‘Patient referral acceptance’ rate for Q1-Q3 averaged was 99.5%.  ‘&lt;90 minute attendance’ rate for Q1-Q3 averaged 90%.  ‘&lt;60 minute attendance’ rate for Q1-Q3 averaged 70%.</t>
  </si>
  <si>
    <t>1. Additional staff resource has enabled ART to continue providing an additional rapid response car / clinical nursing crew for the twilight period (17.00-01.00hrs) as part of on ongoing pilot to improve the referral acceptance rate and time of service response to patients referred from the GP Out of Hours Service early evening / overnight.  In the pre-pilot period, there was a 90% patient referral acceptance rate and the majority of referrals were attended to between 90-120 minutes.  ‘Patient referral acceptance’ rate for Q1-Q3 averaged was 99.5%.  ‘&lt;90 minute attendance’ rate for Q1-Q3 averaged 90%.  ‘&lt;60 minute attendance’ rate for Q1-Q3 averaged 70%.</t>
  </si>
  <si>
    <t>2. Additional staff resource has enabled ART to continue accepting referrals for patients requiring cervical othosis care following #cervical vertebrae / # odontoid peg that otherwise would have resulted in prolonged periods of hospitalisation.   Q1-Q3 saw 11 new patients supported discharges which represents 903 acute bed days saved.  The service has recently modified the care pathway for patients receiving  cervical othosis care (reduction of a daily visit to a visit on alternative days).  This has eliminated the historic delays for patients coming onto the caseload.</t>
  </si>
  <si>
    <t xml:space="preserve">3. Additional staff resource has enabled ART to continue ‘bridging the gap’ in responding to referrals for patients requiring social care / awaiting Reablement on discharge that otherwise would have resulted in delayed discharges.  Q1-Q3 saw 18 new patients supported which represents 227 acute bed days saved.  </t>
  </si>
  <si>
    <t xml:space="preserve">• Enhance ART’s capacity to increasingly tailor and individualise care and support for older patients with a focus on patient decision making and choice; improve dignity and quality of life for patient:
1. This additional resource enhances ART’s capacity to develop new pathways of care that are focused on providing highly specialised acute care for patients in their homes.  The nature of ART’s approach to care assessment, planning and delivery focuses on involving the patient and significant other in all elements of decision making.  It allows for the patient to remain at home which is fundamentally supportive of promoting choice, dignity, independence and quality of life.  
2. ART is now operating a 12 hour shift system which provides greater continuity of care to patients in that typically in a given day the same nurse will make multiple visits to a patient if indicated.  
</t>
  </si>
  <si>
    <t xml:space="preserve">This quarter we have received 37 referrals.  Compared to the same period in 2017 which was 33. 
We currently have 7 long term complex care patients on our caseload as well as fast track end of life care patients.
Each patient requires up to 3 or 4 visits a day to maintain the fundamentals of care and meet the nursing needs of the patient.
We are continuing to develop integration between all District Nursing Teams in Pembrokeshire.  This also includes the Acute Response Team and Paul Sartori Foundation.
We are continuing to develop and train the team with medication management.   This will enable patients to be supported in their own home with pre-prescribed medication in the form of tablets, eye drops, topical and buccal meds.  This is a positive move towards supporting those patients who do not have family support at home.
</t>
  </si>
  <si>
    <t>• The focus on Care Closer to Home will provide complex and end of life care packages to enable patients to remain within their home environment;
This quarter we have received 35 referrals.  Compared to the same period in 2017 which was 33. We currently have 6 long term complex care patients on our caseload as well as end of life care patients.</t>
  </si>
  <si>
    <t>• More tailored and individualised care and support for patients with a focus on patient decision making and choice;</t>
  </si>
  <si>
    <t>• Improved dignity and quality of life for patients.                                                                                                                                                                 
Each patient requires up to 3 or 4 visits a day to maintain the fundamentals of care and meet the nursing needs of the patient.
Patients are able to inform us if they wish to reduce the number of calls they receive; decide how they wish to be cared for including any cultural or religious beliefs  and due to being cared for at home there is an increased dignified quality of care</t>
  </si>
  <si>
    <t xml:space="preserve">• Availability of ‘in-house’ care provision will provide a consistent approach and prevent delay of discharge.
We are continuing to develop  integration between all District Nursing Teams in Pembrokeshire.  This also includes the Acute Response Team and Paul Sartori Foundation.
We are continuing to develop and train the team with medication management.   This will enable patients to be supported in their own home with pre-prescribed medication in the form of tablets, eye drops, topical and buccal meds.  This is a positive move towards supporting those patients who do not have family support at home.
</t>
  </si>
  <si>
    <t>We currently have 7 complex patients on our caseload</t>
  </si>
  <si>
    <t>we are able to tailor the needs of the patient to the number of calls they require; using a step up  step down process.  This also includes being involved where appropriate on how they wish to be cared for including any cultural or religious beliefs.</t>
  </si>
  <si>
    <t>Quality of care and patients dignity is increased due to being cared for their own home in familiar surroundings.</t>
  </si>
  <si>
    <t xml:space="preserve">capacity to provide care does not always meet demand.  We offer all capacity which is available across our caseload, however due to covering the County of Pembrokeshire we cannot always provide care calls over the whole working day.  In this instance we aim to collaborate with other health professional groups to build a suitable package for end of life fast track care.
The most significant benefits have been improved patient choice of where they receive their end of life care.   
We aim to give a rapid response time from referral to commencement of care. 
Patients being cared for in their own home if they choose to do so.  
Families where appropriate have been able to participate in dignified, quality care for their loved ones end of life needs, often expressing they feel safe and cared for by the Care at Home Team.
Long Term complex care patients have increased consistency with care givers, leading to greater clinical governance over their changing needs. 
</t>
  </si>
  <si>
    <t>Changes within the frailty and chronic conditions service have led to a review of how community services can more effectively manage frailty.  A merger of the chronic conditions and frailty CNS/ANP teams will now enable improved frailty identification, assessment and management.</t>
  </si>
  <si>
    <t xml:space="preserve">Average frailty score for patients on both caseloads is 6 (moderately frail) with the majority of patients scoring at least mildly frail on assessment.
Demonstrates frailty often identified alongside other long term conditions
</t>
  </si>
  <si>
    <t>Also include palliative care and GP meetings to ensure pathway working with all clinical services, local authority and 3rd sector.</t>
  </si>
  <si>
    <t>The Frailty / Long Term Conditions team continue to participate and influence the need for frailty developments including specific falls services across the health board.  There have been developments locally with a Hywel Dda Falls Strategy Steering Group with plans moving ahead for the implementation of a local falls management service within Pembrokeshire.  Additionally, the team attend the Older Persons Partnership Board on a regular basis.</t>
  </si>
  <si>
    <t xml:space="preserve">528 patients assessed by MAST in the emergency dept/clinical decision unit, with 389 (73%) turned around at the front door of the hospital. </t>
  </si>
  <si>
    <t>All 139 people seen by MAST and subsequently admitted had an MDT assessment on day of referral.</t>
  </si>
  <si>
    <t>7 day cover provided with 27% of people assessed seen at a weekend or bank holiday.</t>
  </si>
  <si>
    <t xml:space="preserve">MAST offered support to  72 (100%)    of the carers  of the patients assessed by MAST identified as having a carer. 
</t>
  </si>
  <si>
    <t>£67,000 through Invest To Save for an additional practitioner. OT to commence 14 January 2019</t>
  </si>
  <si>
    <t xml:space="preserve">We continue to have service users who are having extended stays in Intermediate Care due to lack of Care Package availability in certain areas North of the County.
There were 34 admissions to ICF beds during Qtr 3. Admissions were as follows:
Acute Hospital – 31
Local Authority Residential Home (Havenhurst) - 1
Own home– 2 
There were 27 discharges during Qtr 3 – of these 22 individuals went home with care packages as follows:
Reablement care packages – 10 Increased care packages – 4
Same care package – 6
New care package – 2.  
Discharges to 
Extra Care Facility -1 Residential Care – 2
Discharges to EMI Home- 1 
There were 2 discharges to hospital.
</t>
  </si>
  <si>
    <t>The PBS team has also established and facilitate a walking/running group twice a week in Tumble. This provides the opportunity for non-judgemental discussion and an opportunity for individuals to talk about any concerns. The group environment is supportive and allows for people to build relationships to the point where one individual who had previously been socially isolated at home found the walking group environment the catalyst to not only engage with the group and its members but also motivated them to explore other opportunities independent of the group.</t>
  </si>
  <si>
    <t xml:space="preserve">There have been 12 new referrals to the PBS Team in the period of Q3. 
The work completed by the PBS scheme around these referrals has been flexible to meet the needs of the individual and their services and will be ongoing in the majority of cases. 
One referral was deemed not to meet the threshold for direct intervention from the service but advice was still passed on to the service provider for practical steps they might take to reduce the risk of problem behaviours occurring again. 
Other significant work with these referrals include working with a family who were experiencing difficulties in their home setting which was at risk of breaking down. Working together with the family and the health PBIS service we were able to reinforce mutually agreed rules to the parties concerned and offer additional support to the individual on a weekly basis where they can discuss any concerns before they have an impact in their home.
It total 6 of the 12 referrals require a multi-agency approach with Health PBIS or third party providers involved with the individual. The PBS Scheme is able to lead any intervention, work cooperatively or follow the lead of others to ensure the best outcome for the individual.
In this Q3 period the PBS scheme team has been involved in delivering work based group learning to staff teams, attended MDT and Clinical Liaison meetings and conducted observations of individuals in various settings. 
The PBS team is also currently involved in information gathering and observations of an individual whose current service provider has given notice to remove their service. The information and data gathered from observations will be used to skill a new day service to be able to provide the care and support needed for this individual.
</t>
  </si>
  <si>
    <t xml:space="preserve">The PBS Scheme staff have facilitated a walking/running group on twice a week (Monday and Friday). This has supported over 40 individuals to access the walking activity. As well as the expected outcomes from gaining access to regular exercise there has been a visible reduction in the anxieties shown by individuals. People are enjoying the fresh air whilst having the opportunity to talk with staff in a non-confrontational way. People are able to interact more effectively within the group and are able to offer support to each other.
</t>
  </si>
  <si>
    <t xml:space="preserve">The post holder has been on long term sickness since November and therefore there is nothing to report for Quarter 3.  A more robust and up to date report will be provided for Quarter 4.
</t>
  </si>
  <si>
    <t xml:space="preserve">It has not been possible to recruit to this position therefore the specific activity in this area has not been possible.
Agreement was sought &amp; confirmed  from Integrated Services Board on the 11th January to transfer this post into a Social worker to support with LD accommodation related projects to reduce the amount of out of county residential placements for individuals with complex needs to ensure better outcomes for them and their families.  
</t>
  </si>
  <si>
    <t>The average length of stay has reduced from 33 days in Q1 to 28.5 days in Q2 to 27.10 in Q3, which is a positive improvement and has a huge impact on patient wellbeing</t>
  </si>
  <si>
    <t xml:space="preserve">The complex review Team consisting of 5 members of care management staff equivalent to 4.5 WTE are now all in post and 1.8 WTE of nursing staff.
We currently have one member of staff on maternity leave which will see a reduction in the amount of reviews completed as the post has not been covered.
The team have ensured that people are receiving the appropriate amount of care to meet their needs and this has released capacity within care provision in the community.  This has supported timely discharges from hospital reducing delayed transfer of care. 
Those people waiting a review have reduced by 74%. 
The Team have also be involved in reviewing independent sector withdrawal of provision on Meals on Wheels which has seen some successful outcomes with people becoming more involved in socialisation opportunities in their local communities. Along with the local restaurants/cafes stepping up to care for their residents by providing/delivering hot meals.  
The Team have also been involved with specific projects for safeguarding ensuring timely response to any concerns. Along with reviewing people where a domiciliary care provider withdrew their contract.
</t>
  </si>
  <si>
    <t xml:space="preserve">PEIPIL continues to progress well especially in times of winter pressure where the CUSP service is able to increase capacity to discharge from the acute sector as well as prevent admission.
We continue to experience long term sickness in the service from a community Connector but we have refigured delivery and this has not compromised outputs.   
As a case study I have attached the new arrangements for the CUSP service as we are involving more third sector organisations in the delivery to maximise impact
</t>
  </si>
  <si>
    <t>Ongoing discussions required to confirm funding commitment</t>
  </si>
  <si>
    <t xml:space="preserve">Falls Prevention programmes delivered in community venues and CCC Care Settings:-
Potential cost saving of £35,000 per referral taking part in the Falls prevention program.
Reduction in hospital admissions/physiotherapy services/emergency services &amp; reduced pressure on social care services due to injurious falls e.g. fracture of neck of femur through promotion of functional gain.
Reduced ‘fear of falling’ through promotion of functional gain and confidence building. 
Increased independence, wellbeing and self-management of condition resulting in a reduction in the requirement of care packages or number of care hours required.
Integrated working with Falls &amp; Frailty Team Countywide – With Support, coaching and mentoring from HACOA.
15 Senior Care Staff, Domiciliary Care Workers, Physio Tech and Community Health Care Support workers are qualified to deliver Falls Prevention strength &amp; Balances sessions in their place of work (physiotherapy, Residential care &amp; Assisted living Care) They have the skills to sustain sessions long term building resilience against further injurious falls and support independence.
Increase/ Maintenance of functional gains &amp; Independence of participants and Residential/ Intermediate venues following physiotherapy rehab.
</t>
  </si>
  <si>
    <t xml:space="preserve">Service remains significantly reduced in Carmarthen 3T’s due to maternity leave, and as a result waiting time from integrated team for more frail social care referrals are increasing.  We have reallocated another team member from Llanelli area to cover one day a week in Carmarthen to alleviate impact at neutral cost. 
</t>
  </si>
  <si>
    <t xml:space="preserve">•41 patients have had access to psychological support relating to their long term condition and/or frailty. 68% are over 50 years of age, and 46% over 60 years of age. 32% are under 50 years of age but have chronic conditions. 
Referrals received across sectors of health &amp; social care using integrated pathway.
• 41% demonstrated improved wellbeing following input. Improved wellbeing scores indicate enhanced quality of life and mental health following intervention regardless of living with ongoing physical health difficulties. 
•66% showed improved depression scores at discharge.  Research indicates depression is a risk factor for admission and poor self-management &amp; increases costs by £1.5k minimum per annum.  Reducing depression is critical to improve self-management and motivation to look after oneself.  
•66% showed improvement with anxiety at discharge, thus, indicating people are less stressed/worried even though they continue to live with a chronic disease &amp; frailty.
•144 Health staff &amp; 49 Social Care staff have received psychological skills training for people with chronic health problems
</t>
  </si>
  <si>
    <t>See additional information</t>
  </si>
  <si>
    <t xml:space="preserve">• Project established. 1.6wte OT’s appointed.
• Scoping of good practice across Wales and UK initiated.
• Measure of prescriber satisfaction developed to measure impact.
• Scoping and review of processes, prescription practices and equipment across the three Counties initiated. 
Prioritised plan agreed to incrementally develop and introduce regional formulary supported by training for prescribers.
</t>
  </si>
  <si>
    <t xml:space="preserve">People and their carers are supported to;
Stay well in the community.
Remain independent
Avoid admission to hospital.
Be discharged efficiently from hospital.
Efficient discharge from hospital.
</t>
  </si>
  <si>
    <t>TBC</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</si>
</sst>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6" formatCode="&quot;£&quot;#,##0;[Red]\-&quot;£&quot;#,##0"/>
    <numFmt numFmtId="164" formatCode="&quot;£&quot;#,##0.00"/>
    <numFmt numFmtId="165" formatCode="&quot;£&quot;#,##0"/>
    <numFmt numFmtId="166" formatCode="&quot;£&quot;#,##0.000000"/>
    <numFmt numFmtId="167" formatCode="#,##0.000000"/>
    <numFmt numFmtId="168" formatCode="0.0%"/>
    <numFmt numFmtId="169" formatCode="#,##0_ ;[Red]\-#,##0\ "/>
  </numFmts>
  <fonts count="14" x14ac:knownFonts="1">
    <font>
      <sz val="12"/>
      <color theme="1"/>
      <name val="Arial"/>
      <family val="2"/>
    </font>
    <font>
      <sz val="9"/>
      <color indexed="81"/>
      <name val="Tahoma"/>
      <family val="2"/>
    </font>
    <font>
      <b/>
      <sz val="9"/>
      <color indexed="81"/>
      <name val="Tahoma"/>
      <family val="2"/>
    </font>
    <font>
      <u/>
      <sz val="12"/>
      <color theme="10"/>
      <name val="Arial"/>
      <family val="2"/>
    </font>
    <font>
      <sz val="11"/>
      <color theme="1"/>
      <name val="Arial"/>
      <family val="2"/>
    </font>
    <font>
      <b/>
      <sz val="11"/>
      <color theme="1"/>
      <name val="Arial"/>
      <family val="2"/>
    </font>
    <font>
      <b/>
      <sz val="11"/>
      <name val="Arial"/>
      <family val="2"/>
    </font>
    <font>
      <b/>
      <u/>
      <sz val="11"/>
      <name val="Arial"/>
      <family val="2"/>
    </font>
    <font>
      <b/>
      <sz val="9"/>
      <color rgb="FF000000"/>
      <name val="Tahoma"/>
      <family val="2"/>
    </font>
    <font>
      <sz val="9"/>
      <color rgb="FF000000"/>
      <name val="Tahoma"/>
      <family val="2"/>
    </font>
    <font>
      <b/>
      <sz val="9"/>
      <color rgb="FF000000"/>
      <name val="Arial"/>
      <family val="2"/>
    </font>
    <font>
      <sz val="9"/>
      <color rgb="FF000000"/>
      <name val="Arial"/>
      <family val="2"/>
    </font>
    <font>
      <sz val="12"/>
      <color theme="1"/>
      <name val="Arial"/>
      <family val="2"/>
    </font>
    <font>
      <sz val="9"/>
      <color theme="1"/>
      <name val="Tahoma"/>
      <family val="2"/>
    </font>
  </fonts>
  <fills count="10">
    <fill>
      <patternFill patternType="none"/>
    </fill>
    <fill>
      <patternFill patternType="gray125"/>
    </fill>
    <fill>
      <patternFill patternType="solid">
        <fgColor indexed="65"/>
        <bgColor theme="0"/>
      </patternFill>
    </fill>
    <fill>
      <patternFill patternType="solid">
        <fgColor theme="0" tint="-4.9989318521683403E-2"/>
        <bgColor indexed="64"/>
      </patternFill>
    </fill>
    <fill>
      <patternFill patternType="solid">
        <fgColor theme="3" tint="0.79998168889431442"/>
        <bgColor indexed="64"/>
      </patternFill>
    </fill>
    <fill>
      <patternFill patternType="solid">
        <fgColor theme="0"/>
        <bgColor indexed="64"/>
      </patternFill>
    </fill>
    <fill>
      <patternFill patternType="solid">
        <fgColor rgb="FFFFC000"/>
        <bgColor indexed="64"/>
      </patternFill>
    </fill>
    <fill>
      <patternFill patternType="solid">
        <fgColor rgb="FF70AD47"/>
        <bgColor indexed="64"/>
      </patternFill>
    </fill>
    <fill>
      <patternFill patternType="solid">
        <fgColor rgb="FFFF0000"/>
        <bgColor indexed="64"/>
      </patternFill>
    </fill>
    <fill>
      <patternFill patternType="solid">
        <fgColor rgb="FF92D050"/>
        <bgColor indexed="64"/>
      </patternFill>
    </fill>
  </fills>
  <borders count="22">
    <border>
      <left/>
      <right/>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style="thick">
        <color indexed="64"/>
      </left>
      <right style="thin">
        <color indexed="64"/>
      </right>
      <top style="thick">
        <color indexed="64"/>
      </top>
      <bottom/>
      <diagonal/>
    </border>
    <border>
      <left style="thin">
        <color indexed="64"/>
      </left>
      <right style="thin">
        <color indexed="64"/>
      </right>
      <top style="thick">
        <color indexed="64"/>
      </top>
      <bottom/>
      <diagonal/>
    </border>
    <border>
      <left style="thin">
        <color indexed="64"/>
      </left>
      <right style="thick">
        <color indexed="64"/>
      </right>
      <top style="thick">
        <color indexed="64"/>
      </top>
      <bottom/>
      <diagonal/>
    </border>
    <border>
      <left style="thick">
        <color indexed="64"/>
      </left>
      <right style="thin">
        <color indexed="64"/>
      </right>
      <top/>
      <bottom/>
      <diagonal/>
    </border>
    <border>
      <left style="thin">
        <color indexed="64"/>
      </left>
      <right style="thin">
        <color indexed="64"/>
      </right>
      <top/>
      <bottom/>
      <diagonal/>
    </border>
    <border>
      <left style="thin">
        <color indexed="64"/>
      </left>
      <right style="thick">
        <color indexed="64"/>
      </right>
      <top/>
      <bottom/>
      <diagonal/>
    </border>
    <border>
      <left style="thin">
        <color indexed="64"/>
      </left>
      <right style="thin">
        <color indexed="64"/>
      </right>
      <top/>
      <bottom style="thick">
        <color indexed="64"/>
      </bottom>
      <diagonal/>
    </border>
    <border>
      <left style="thin">
        <color indexed="64"/>
      </left>
      <right style="thick">
        <color indexed="64"/>
      </right>
      <top/>
      <bottom style="thick">
        <color indexed="64"/>
      </bottom>
      <diagonal/>
    </border>
    <border>
      <left style="thin">
        <color indexed="64"/>
      </left>
      <right style="thick">
        <color indexed="64"/>
      </right>
      <top/>
      <bottom style="thin">
        <color indexed="64"/>
      </bottom>
      <diagonal/>
    </border>
    <border>
      <left style="thin">
        <color indexed="64"/>
      </left>
      <right style="thin">
        <color indexed="64"/>
      </right>
      <top/>
      <bottom style="thin">
        <color indexed="64"/>
      </bottom>
      <diagonal/>
    </border>
    <border>
      <left style="thick">
        <color indexed="64"/>
      </left>
      <right style="thin">
        <color indexed="64"/>
      </right>
      <top style="thin">
        <color indexed="64"/>
      </top>
      <bottom style="thick">
        <color indexed="64"/>
      </bottom>
      <diagonal/>
    </border>
    <border>
      <left style="thin">
        <color indexed="64"/>
      </left>
      <right style="thin">
        <color indexed="64"/>
      </right>
      <top style="thin">
        <color indexed="64"/>
      </top>
      <bottom style="thick">
        <color indexed="64"/>
      </bottom>
      <diagonal/>
    </border>
    <border>
      <left/>
      <right style="thin">
        <color indexed="64"/>
      </right>
      <top/>
      <bottom/>
      <diagonal/>
    </border>
    <border>
      <left style="thin">
        <color indexed="64"/>
      </left>
      <right/>
      <top/>
      <bottom/>
      <diagonal/>
    </border>
    <border>
      <left style="thin">
        <color indexed="64"/>
      </left>
      <right style="thin">
        <color indexed="64"/>
      </right>
      <top/>
      <bottom style="thin">
        <color theme="0"/>
      </bottom>
      <diagonal/>
    </border>
    <border>
      <left style="thin">
        <color indexed="64"/>
      </left>
      <right style="thin">
        <color indexed="64"/>
      </right>
      <top style="thin">
        <color theme="0"/>
      </top>
      <bottom style="thin">
        <color theme="0"/>
      </bottom>
      <diagonal/>
    </border>
    <border>
      <left style="thin">
        <color indexed="64"/>
      </left>
      <right style="thin">
        <color indexed="64"/>
      </right>
      <top style="thin">
        <color theme="0"/>
      </top>
      <bottom/>
      <diagonal/>
    </border>
    <border>
      <left/>
      <right style="thick">
        <color indexed="64"/>
      </right>
      <top/>
      <bottom/>
      <diagonal/>
    </border>
  </borders>
  <cellStyleXfs count="3">
    <xf numFmtId="0" fontId="0" fillId="0" borderId="0"/>
    <xf numFmtId="0" fontId="3" fillId="0" borderId="0" applyNumberFormat="0" applyFill="0" applyBorder="0" applyAlignment="0" applyProtection="0"/>
    <xf numFmtId="9" fontId="12" fillId="0" borderId="0" applyFont="0" applyFill="0" applyBorder="0" applyAlignment="0" applyProtection="0"/>
  </cellStyleXfs>
  <cellXfs count="171">
    <xf numFmtId="0" fontId="0" fillId="0" borderId="0" xfId="0"/>
    <xf numFmtId="0" fontId="3" fillId="0" borderId="0" xfId="1"/>
    <xf numFmtId="0" fontId="4" fillId="0" borderId="0" xfId="0" applyFont="1" applyBorder="1" applyAlignment="1">
      <alignment wrapText="1"/>
    </xf>
    <xf numFmtId="0" fontId="5" fillId="0" borderId="1" xfId="0" applyFont="1" applyBorder="1" applyAlignment="1">
      <alignment wrapText="1"/>
    </xf>
    <xf numFmtId="0" fontId="4" fillId="0" borderId="0" xfId="0" applyFont="1" applyAlignment="1">
      <alignment wrapText="1"/>
    </xf>
    <xf numFmtId="0" fontId="4" fillId="0" borderId="0" xfId="0" applyFont="1" applyAlignment="1">
      <alignment horizontal="center" wrapText="1"/>
    </xf>
    <xf numFmtId="164" fontId="4" fillId="0" borderId="0" xfId="0" applyNumberFormat="1" applyFont="1" applyAlignment="1">
      <alignment wrapText="1"/>
    </xf>
    <xf numFmtId="0" fontId="6" fillId="2" borderId="1" xfId="0" applyFont="1" applyFill="1" applyBorder="1" applyAlignment="1">
      <alignment wrapText="1"/>
    </xf>
    <xf numFmtId="165" fontId="4" fillId="2" borderId="1" xfId="0" applyNumberFormat="1" applyFont="1" applyFill="1" applyBorder="1" applyAlignment="1">
      <alignment wrapText="1"/>
    </xf>
    <xf numFmtId="0" fontId="4" fillId="0" borderId="1" xfId="0" applyFont="1" applyBorder="1" applyAlignment="1">
      <alignment wrapText="1"/>
    </xf>
    <xf numFmtId="0" fontId="4" fillId="0" borderId="1" xfId="0" applyFont="1" applyBorder="1" applyAlignment="1">
      <alignment horizontal="center" wrapText="1"/>
    </xf>
    <xf numFmtId="0" fontId="5" fillId="0" borderId="1" xfId="0" applyNumberFormat="1" applyFont="1" applyBorder="1" applyAlignment="1">
      <alignment horizontal="center" wrapText="1"/>
    </xf>
    <xf numFmtId="0" fontId="6" fillId="0" borderId="1" xfId="0" applyFont="1" applyFill="1" applyBorder="1" applyAlignment="1">
      <alignment horizontal="center" vertical="center" wrapText="1"/>
    </xf>
    <xf numFmtId="0" fontId="6" fillId="0" borderId="1" xfId="0" applyFont="1" applyFill="1" applyBorder="1" applyAlignment="1">
      <alignment horizontal="center" wrapText="1"/>
    </xf>
    <xf numFmtId="0" fontId="4" fillId="0" borderId="1" xfId="0" applyNumberFormat="1" applyFont="1" applyBorder="1" applyAlignment="1">
      <alignment horizontal="center" wrapText="1"/>
    </xf>
    <xf numFmtId="0" fontId="5" fillId="0" borderId="1" xfId="0" applyFont="1" applyBorder="1" applyAlignment="1">
      <alignment horizontal="center" wrapText="1"/>
    </xf>
    <xf numFmtId="0" fontId="4" fillId="0" borderId="0" xfId="0" applyFont="1" applyFill="1" applyBorder="1" applyAlignment="1">
      <alignment wrapText="1"/>
    </xf>
    <xf numFmtId="0" fontId="5" fillId="2" borderId="2" xfId="0" applyFont="1" applyFill="1" applyBorder="1" applyAlignment="1">
      <alignment wrapText="1"/>
    </xf>
    <xf numFmtId="0" fontId="4" fillId="2" borderId="2" xfId="0" applyFont="1" applyFill="1" applyBorder="1" applyAlignment="1">
      <alignment wrapText="1"/>
    </xf>
    <xf numFmtId="0" fontId="5" fillId="0" borderId="2" xfId="0" applyFont="1" applyFill="1" applyBorder="1" applyAlignment="1">
      <alignment horizontal="center" wrapText="1"/>
    </xf>
    <xf numFmtId="0" fontId="5" fillId="0" borderId="3" xfId="0" applyFont="1" applyBorder="1" applyAlignment="1">
      <alignment wrapText="1"/>
    </xf>
    <xf numFmtId="0" fontId="5" fillId="0" borderId="3" xfId="0" applyFont="1" applyBorder="1" applyAlignment="1">
      <alignment horizontal="center" wrapText="1"/>
    </xf>
    <xf numFmtId="164" fontId="5" fillId="0" borderId="3" xfId="0" applyNumberFormat="1" applyFont="1" applyBorder="1" applyAlignment="1">
      <alignment wrapText="1"/>
    </xf>
    <xf numFmtId="0" fontId="4" fillId="0" borderId="4" xfId="0" applyFont="1" applyFill="1" applyBorder="1" applyAlignment="1">
      <alignment wrapText="1"/>
    </xf>
    <xf numFmtId="165" fontId="4" fillId="0" borderId="5" xfId="0" applyNumberFormat="1" applyFont="1" applyFill="1" applyBorder="1" applyAlignment="1">
      <alignment wrapText="1"/>
    </xf>
    <xf numFmtId="0" fontId="4" fillId="0" borderId="5" xfId="0" applyFont="1" applyFill="1" applyBorder="1" applyAlignment="1">
      <alignment wrapText="1"/>
    </xf>
    <xf numFmtId="0" fontId="4" fillId="0" borderId="5" xfId="0" applyFont="1" applyFill="1" applyBorder="1" applyAlignment="1">
      <alignment horizontal="center" wrapText="1"/>
    </xf>
    <xf numFmtId="164" fontId="4" fillId="0" borderId="5" xfId="0" applyNumberFormat="1" applyFont="1" applyFill="1" applyBorder="1" applyAlignment="1">
      <alignment wrapText="1"/>
    </xf>
    <xf numFmtId="0" fontId="4" fillId="0" borderId="6" xfId="0" applyFont="1" applyBorder="1" applyAlignment="1">
      <alignment wrapText="1"/>
    </xf>
    <xf numFmtId="0" fontId="4" fillId="0" borderId="7" xfId="0" applyFont="1" applyFill="1" applyBorder="1" applyAlignment="1">
      <alignment wrapText="1"/>
    </xf>
    <xf numFmtId="0" fontId="4" fillId="0" borderId="8" xfId="0" applyFont="1" applyFill="1" applyBorder="1" applyAlignment="1">
      <alignment wrapText="1"/>
    </xf>
    <xf numFmtId="0" fontId="4" fillId="0" borderId="8" xfId="0" applyFont="1" applyFill="1" applyBorder="1" applyAlignment="1">
      <alignment horizontal="center" wrapText="1"/>
    </xf>
    <xf numFmtId="164" fontId="4" fillId="0" borderId="8" xfId="0" applyNumberFormat="1" applyFont="1" applyFill="1" applyBorder="1" applyAlignment="1">
      <alignment wrapText="1"/>
    </xf>
    <xf numFmtId="0" fontId="4" fillId="0" borderId="9" xfId="0" applyFont="1" applyFill="1" applyBorder="1" applyAlignment="1">
      <alignment wrapText="1"/>
    </xf>
    <xf numFmtId="0" fontId="4" fillId="0" borderId="7" xfId="0" applyFont="1" applyBorder="1" applyAlignment="1">
      <alignment wrapText="1"/>
    </xf>
    <xf numFmtId="0" fontId="4" fillId="0" borderId="8" xfId="0" applyFont="1" applyBorder="1" applyAlignment="1">
      <alignment wrapText="1"/>
    </xf>
    <xf numFmtId="0" fontId="4" fillId="0" borderId="8" xfId="0" applyFont="1" applyBorder="1" applyAlignment="1">
      <alignment horizontal="center" wrapText="1"/>
    </xf>
    <xf numFmtId="164" fontId="4" fillId="0" borderId="8" xfId="0" applyNumberFormat="1" applyFont="1" applyBorder="1" applyAlignment="1">
      <alignment wrapText="1"/>
    </xf>
    <xf numFmtId="0" fontId="4" fillId="0" borderId="9" xfId="0" applyFont="1" applyBorder="1" applyAlignment="1">
      <alignment wrapText="1"/>
    </xf>
    <xf numFmtId="0" fontId="4" fillId="0" borderId="10" xfId="0" applyFont="1" applyBorder="1" applyAlignment="1">
      <alignment wrapText="1"/>
    </xf>
    <xf numFmtId="0" fontId="4" fillId="0" borderId="10" xfId="0" applyFont="1" applyFill="1" applyBorder="1" applyAlignment="1">
      <alignment wrapText="1"/>
    </xf>
    <xf numFmtId="165" fontId="4" fillId="0" borderId="10" xfId="0" applyNumberFormat="1" applyFont="1" applyBorder="1" applyAlignment="1">
      <alignment horizontal="center" wrapText="1"/>
    </xf>
    <xf numFmtId="0" fontId="4" fillId="0" borderId="10" xfId="0" applyFont="1" applyFill="1" applyBorder="1" applyAlignment="1">
      <alignment horizontal="center" wrapText="1"/>
    </xf>
    <xf numFmtId="0" fontId="4" fillId="0" borderId="11" xfId="0" applyFont="1" applyBorder="1" applyAlignment="1">
      <alignment wrapText="1"/>
    </xf>
    <xf numFmtId="0" fontId="4" fillId="3" borderId="7" xfId="0" applyFont="1" applyFill="1" applyBorder="1" applyAlignment="1">
      <alignment wrapText="1"/>
    </xf>
    <xf numFmtId="0" fontId="4" fillId="3" borderId="8" xfId="0" applyFont="1" applyFill="1" applyBorder="1" applyAlignment="1">
      <alignment wrapText="1"/>
    </xf>
    <xf numFmtId="165" fontId="4" fillId="3" borderId="8" xfId="0" applyNumberFormat="1" applyFont="1" applyFill="1" applyBorder="1" applyAlignment="1">
      <alignment horizontal="center" wrapText="1"/>
    </xf>
    <xf numFmtId="0" fontId="4" fillId="3" borderId="8" xfId="0" applyFont="1" applyFill="1" applyBorder="1" applyAlignment="1">
      <alignment horizontal="center" wrapText="1"/>
    </xf>
    <xf numFmtId="164" fontId="4" fillId="3" borderId="8" xfId="0" applyNumberFormat="1" applyFont="1" applyFill="1" applyBorder="1" applyAlignment="1">
      <alignment wrapText="1"/>
    </xf>
    <xf numFmtId="0" fontId="4" fillId="3" borderId="9" xfId="0" applyFont="1" applyFill="1" applyBorder="1" applyAlignment="1">
      <alignment wrapText="1"/>
    </xf>
    <xf numFmtId="0" fontId="4" fillId="0" borderId="13" xfId="0" applyFont="1" applyFill="1" applyBorder="1" applyAlignment="1">
      <alignment wrapText="1"/>
    </xf>
    <xf numFmtId="0" fontId="4" fillId="0" borderId="13" xfId="0" applyFont="1" applyBorder="1" applyAlignment="1">
      <alignment wrapText="1"/>
    </xf>
    <xf numFmtId="0" fontId="4" fillId="0" borderId="13" xfId="0" applyFont="1" applyBorder="1" applyAlignment="1">
      <alignment horizontal="center" wrapText="1"/>
    </xf>
    <xf numFmtId="0" fontId="4" fillId="0" borderId="13" xfId="0" applyFont="1" applyFill="1" applyBorder="1" applyAlignment="1">
      <alignment horizontal="center" wrapText="1"/>
    </xf>
    <xf numFmtId="0" fontId="4" fillId="0" borderId="12" xfId="0" applyFont="1" applyBorder="1" applyAlignment="1">
      <alignment wrapText="1"/>
    </xf>
    <xf numFmtId="0" fontId="4" fillId="0" borderId="14" xfId="0" applyFont="1" applyBorder="1" applyAlignment="1">
      <alignment wrapText="1"/>
    </xf>
    <xf numFmtId="165" fontId="4" fillId="0" borderId="15" xfId="0" applyNumberFormat="1" applyFont="1" applyBorder="1" applyAlignment="1">
      <alignment wrapText="1"/>
    </xf>
    <xf numFmtId="0" fontId="4" fillId="0" borderId="15" xfId="0" applyFont="1" applyBorder="1" applyAlignment="1">
      <alignment wrapText="1"/>
    </xf>
    <xf numFmtId="0" fontId="6" fillId="4" borderId="1" xfId="0" applyFont="1" applyFill="1" applyBorder="1" applyAlignment="1">
      <alignment horizontal="center" wrapText="1"/>
    </xf>
    <xf numFmtId="0" fontId="4" fillId="4" borderId="1" xfId="0" applyFont="1" applyFill="1" applyBorder="1" applyAlignment="1">
      <alignment wrapText="1"/>
    </xf>
    <xf numFmtId="0" fontId="7" fillId="4" borderId="1" xfId="0" applyFont="1" applyFill="1" applyBorder="1" applyAlignment="1">
      <alignment horizontal="center" vertical="center" wrapText="1"/>
    </xf>
    <xf numFmtId="166" fontId="5" fillId="4" borderId="1" xfId="0" applyNumberFormat="1" applyFont="1" applyFill="1" applyBorder="1" applyAlignment="1">
      <alignment horizontal="center" vertical="center" wrapText="1"/>
    </xf>
    <xf numFmtId="166" fontId="6" fillId="4" borderId="1" xfId="0" applyNumberFormat="1" applyFont="1" applyFill="1" applyBorder="1" applyAlignment="1">
      <alignment horizontal="center" vertical="center" wrapText="1"/>
    </xf>
    <xf numFmtId="167" fontId="5" fillId="4" borderId="1" xfId="0" applyNumberFormat="1" applyFont="1" applyFill="1" applyBorder="1" applyAlignment="1">
      <alignment horizontal="center" vertical="center" wrapText="1"/>
    </xf>
    <xf numFmtId="0" fontId="4" fillId="3" borderId="8" xfId="0" applyFont="1" applyFill="1" applyBorder="1" applyAlignment="1">
      <alignment vertical="top" wrapText="1"/>
    </xf>
    <xf numFmtId="164" fontId="4" fillId="3" borderId="8" xfId="0" applyNumberFormat="1" applyFont="1" applyFill="1" applyBorder="1" applyAlignment="1">
      <alignment vertical="top" wrapText="1"/>
    </xf>
    <xf numFmtId="6" fontId="4" fillId="3" borderId="8" xfId="0" applyNumberFormat="1" applyFont="1" applyFill="1" applyBorder="1" applyAlignment="1">
      <alignment vertical="top" wrapText="1"/>
    </xf>
    <xf numFmtId="0" fontId="4" fillId="3" borderId="8" xfId="0" applyFont="1" applyFill="1" applyBorder="1" applyAlignment="1">
      <alignment horizontal="center" vertical="top" wrapText="1"/>
    </xf>
    <xf numFmtId="0" fontId="4" fillId="0" borderId="8" xfId="0" applyFont="1" applyFill="1" applyBorder="1" applyAlignment="1">
      <alignment horizontal="center" vertical="top" wrapText="1"/>
    </xf>
    <xf numFmtId="0" fontId="4" fillId="0" borderId="13" xfId="0" applyFont="1" applyFill="1" applyBorder="1" applyAlignment="1">
      <alignment horizontal="center" vertical="top" wrapText="1"/>
    </xf>
    <xf numFmtId="0" fontId="4" fillId="3" borderId="7" xfId="0" applyFont="1" applyFill="1" applyBorder="1" applyAlignment="1">
      <alignment vertical="top" wrapText="1"/>
    </xf>
    <xf numFmtId="165" fontId="4" fillId="3" borderId="8" xfId="0" applyNumberFormat="1" applyFont="1" applyFill="1" applyBorder="1" applyAlignment="1">
      <alignment horizontal="center" vertical="top" wrapText="1"/>
    </xf>
    <xf numFmtId="0" fontId="4" fillId="3" borderId="9" xfId="0" applyFont="1" applyFill="1" applyBorder="1" applyAlignment="1">
      <alignment vertical="top" wrapText="1"/>
    </xf>
    <xf numFmtId="0" fontId="4" fillId="0" borderId="7" xfId="0" applyFont="1" applyFill="1" applyBorder="1" applyAlignment="1">
      <alignment vertical="top" wrapText="1"/>
    </xf>
    <xf numFmtId="0" fontId="4" fillId="0" borderId="8" xfId="0" applyFont="1" applyFill="1" applyBorder="1" applyAlignment="1">
      <alignment vertical="top" wrapText="1"/>
    </xf>
    <xf numFmtId="164" fontId="4" fillId="0" borderId="8" xfId="0" applyNumberFormat="1" applyFont="1" applyFill="1" applyBorder="1" applyAlignment="1">
      <alignment vertical="top" wrapText="1"/>
    </xf>
    <xf numFmtId="0" fontId="4" fillId="0" borderId="9" xfId="0" applyFont="1" applyFill="1" applyBorder="1" applyAlignment="1">
      <alignment vertical="top" wrapText="1"/>
    </xf>
    <xf numFmtId="0" fontId="4" fillId="0" borderId="7" xfId="0" applyFont="1" applyBorder="1" applyAlignment="1">
      <alignment vertical="top" wrapText="1"/>
    </xf>
    <xf numFmtId="0" fontId="4" fillId="0" borderId="8" xfId="0" applyFont="1" applyBorder="1" applyAlignment="1">
      <alignment vertical="top" wrapText="1"/>
    </xf>
    <xf numFmtId="0" fontId="4" fillId="0" borderId="8" xfId="0" applyFont="1" applyBorder="1" applyAlignment="1">
      <alignment horizontal="center" vertical="top" wrapText="1"/>
    </xf>
    <xf numFmtId="164" fontId="4" fillId="0" borderId="8" xfId="0" applyNumberFormat="1" applyFont="1" applyBorder="1" applyAlignment="1">
      <alignment vertical="top" wrapText="1"/>
    </xf>
    <xf numFmtId="0" fontId="4" fillId="0" borderId="9" xfId="0" applyFont="1" applyBorder="1" applyAlignment="1">
      <alignment vertical="top" wrapText="1"/>
    </xf>
    <xf numFmtId="0" fontId="4" fillId="0" borderId="0" xfId="0" applyFont="1" applyAlignment="1">
      <alignment vertical="top" wrapText="1"/>
    </xf>
    <xf numFmtId="0" fontId="4" fillId="0" borderId="16" xfId="0" applyFont="1" applyBorder="1" applyAlignment="1">
      <alignment wrapText="1"/>
    </xf>
    <xf numFmtId="0" fontId="4" fillId="0" borderId="0" xfId="0" applyFont="1" applyBorder="1" applyAlignment="1">
      <alignment vertical="top" wrapText="1"/>
    </xf>
    <xf numFmtId="0" fontId="4" fillId="5" borderId="16" xfId="0" applyFont="1" applyFill="1" applyBorder="1" applyAlignment="1">
      <alignment vertical="top" wrapText="1"/>
    </xf>
    <xf numFmtId="0" fontId="4" fillId="5" borderId="8" xfId="0" applyFont="1" applyFill="1" applyBorder="1" applyAlignment="1">
      <alignment vertical="top" wrapText="1"/>
    </xf>
    <xf numFmtId="165" fontId="4" fillId="5" borderId="8" xfId="0" applyNumberFormat="1" applyFont="1" applyFill="1" applyBorder="1" applyAlignment="1">
      <alignment horizontal="center" wrapText="1"/>
    </xf>
    <xf numFmtId="0" fontId="4" fillId="5" borderId="8" xfId="0" applyFont="1" applyFill="1" applyBorder="1" applyAlignment="1">
      <alignment horizontal="center" vertical="top" wrapText="1"/>
    </xf>
    <xf numFmtId="164" fontId="4" fillId="5" borderId="8" xfId="0" applyNumberFormat="1" applyFont="1" applyFill="1" applyBorder="1" applyAlignment="1">
      <alignment wrapText="1"/>
    </xf>
    <xf numFmtId="0" fontId="4" fillId="5" borderId="9" xfId="0" applyFont="1" applyFill="1" applyBorder="1" applyAlignment="1">
      <alignment wrapText="1"/>
    </xf>
    <xf numFmtId="0" fontId="4" fillId="5" borderId="0" xfId="0" applyFont="1" applyFill="1" applyAlignment="1">
      <alignment wrapText="1"/>
    </xf>
    <xf numFmtId="0" fontId="4" fillId="0" borderId="16" xfId="0" applyFont="1" applyFill="1" applyBorder="1" applyAlignment="1">
      <alignment wrapText="1"/>
    </xf>
    <xf numFmtId="165" fontId="4" fillId="0" borderId="8" xfId="0" applyNumberFormat="1" applyFont="1" applyFill="1" applyBorder="1" applyAlignment="1">
      <alignment wrapText="1"/>
    </xf>
    <xf numFmtId="0" fontId="4" fillId="3" borderId="17" xfId="0" applyFont="1" applyFill="1" applyBorder="1" applyAlignment="1">
      <alignment vertical="top" wrapText="1"/>
    </xf>
    <xf numFmtId="0" fontId="4" fillId="0" borderId="16" xfId="0" applyFont="1" applyFill="1" applyBorder="1" applyAlignment="1">
      <alignment vertical="top" wrapText="1"/>
    </xf>
    <xf numFmtId="0" fontId="4" fillId="0" borderId="17" xfId="0" applyFont="1" applyFill="1" applyBorder="1" applyAlignment="1">
      <alignment vertical="top" wrapText="1"/>
    </xf>
    <xf numFmtId="0" fontId="4" fillId="0" borderId="0" xfId="0" applyFont="1" applyFill="1" applyAlignment="1">
      <alignment wrapText="1"/>
    </xf>
    <xf numFmtId="165" fontId="4" fillId="3" borderId="8" xfId="0" applyNumberFormat="1" applyFont="1" applyFill="1" applyBorder="1" applyAlignment="1">
      <alignment vertical="top" wrapText="1"/>
    </xf>
    <xf numFmtId="165" fontId="4" fillId="0" borderId="8" xfId="0" applyNumberFormat="1" applyFont="1" applyFill="1" applyBorder="1" applyAlignment="1">
      <alignment vertical="top" wrapText="1"/>
    </xf>
    <xf numFmtId="164" fontId="4" fillId="0" borderId="8" xfId="0" applyNumberFormat="1" applyFont="1" applyFill="1" applyBorder="1" applyAlignment="1">
      <alignment horizontal="center" wrapText="1"/>
    </xf>
    <xf numFmtId="0" fontId="4" fillId="3" borderId="16" xfId="0" applyFont="1" applyFill="1" applyBorder="1" applyAlignment="1">
      <alignment vertical="top" wrapText="1"/>
    </xf>
    <xf numFmtId="3" fontId="4" fillId="3" borderId="8" xfId="0" applyNumberFormat="1" applyFont="1" applyFill="1" applyBorder="1" applyAlignment="1">
      <alignment horizontal="center" vertical="top" wrapText="1"/>
    </xf>
    <xf numFmtId="164" fontId="4" fillId="6" borderId="8" xfId="0" applyNumberFormat="1" applyFont="1" applyFill="1" applyBorder="1" applyAlignment="1">
      <alignment vertical="top" wrapText="1"/>
    </xf>
    <xf numFmtId="164" fontId="4" fillId="7" borderId="8" xfId="0" applyNumberFormat="1" applyFont="1" applyFill="1" applyBorder="1" applyAlignment="1">
      <alignment vertical="top" wrapText="1"/>
    </xf>
    <xf numFmtId="3" fontId="4" fillId="3" borderId="8" xfId="0" applyNumberFormat="1" applyFont="1" applyFill="1" applyBorder="1" applyAlignment="1">
      <alignment horizontal="center" wrapText="1"/>
    </xf>
    <xf numFmtId="0" fontId="4" fillId="3" borderId="8" xfId="0" applyNumberFormat="1" applyFont="1" applyFill="1" applyBorder="1" applyAlignment="1">
      <alignment horizontal="center" vertical="top" wrapText="1"/>
    </xf>
    <xf numFmtId="9" fontId="4" fillId="3" borderId="8" xfId="0" applyNumberFormat="1" applyFont="1" applyFill="1" applyBorder="1" applyAlignment="1">
      <alignment horizontal="center" vertical="top" wrapText="1"/>
    </xf>
    <xf numFmtId="164" fontId="4" fillId="7" borderId="18" xfId="0" applyNumberFormat="1" applyFont="1" applyFill="1" applyBorder="1" applyAlignment="1">
      <alignment vertical="top" wrapText="1"/>
    </xf>
    <xf numFmtId="164" fontId="4" fillId="7" borderId="19" xfId="0" applyNumberFormat="1" applyFont="1" applyFill="1" applyBorder="1" applyAlignment="1">
      <alignment vertical="top" wrapText="1"/>
    </xf>
    <xf numFmtId="164" fontId="4" fillId="7" borderId="20" xfId="0" applyNumberFormat="1" applyFont="1" applyFill="1" applyBorder="1" applyAlignment="1">
      <alignment vertical="top" wrapText="1"/>
    </xf>
    <xf numFmtId="164" fontId="4" fillId="6" borderId="20" xfId="0" applyNumberFormat="1" applyFont="1" applyFill="1" applyBorder="1" applyAlignment="1">
      <alignment vertical="top" wrapText="1"/>
    </xf>
    <xf numFmtId="164" fontId="4" fillId="6" borderId="8" xfId="0" applyNumberFormat="1" applyFont="1" applyFill="1" applyBorder="1" applyAlignment="1">
      <alignment wrapText="1"/>
    </xf>
    <xf numFmtId="164" fontId="4" fillId="7" borderId="8" xfId="0" applyNumberFormat="1" applyFont="1" applyFill="1" applyBorder="1" applyAlignment="1">
      <alignment wrapText="1"/>
    </xf>
    <xf numFmtId="164" fontId="4" fillId="7" borderId="18" xfId="0" applyNumberFormat="1" applyFont="1" applyFill="1" applyBorder="1" applyAlignment="1">
      <alignment wrapText="1"/>
    </xf>
    <xf numFmtId="164" fontId="4" fillId="7" borderId="19" xfId="0" applyNumberFormat="1" applyFont="1" applyFill="1" applyBorder="1" applyAlignment="1">
      <alignment wrapText="1"/>
    </xf>
    <xf numFmtId="164" fontId="4" fillId="7" borderId="20" xfId="0" applyNumberFormat="1" applyFont="1" applyFill="1" applyBorder="1" applyAlignment="1">
      <alignment wrapText="1"/>
    </xf>
    <xf numFmtId="9" fontId="4" fillId="3" borderId="8" xfId="2" applyFont="1" applyFill="1" applyBorder="1" applyAlignment="1">
      <alignment horizontal="center" wrapText="1"/>
    </xf>
    <xf numFmtId="10" fontId="4" fillId="3" borderId="8" xfId="2" applyNumberFormat="1" applyFont="1" applyFill="1" applyBorder="1" applyAlignment="1">
      <alignment horizontal="center" wrapText="1"/>
    </xf>
    <xf numFmtId="10" fontId="4" fillId="3" borderId="8" xfId="2" applyNumberFormat="1" applyFont="1" applyFill="1" applyBorder="1" applyAlignment="1">
      <alignment horizontal="center" vertical="top" wrapText="1"/>
    </xf>
    <xf numFmtId="9" fontId="4" fillId="3" borderId="8" xfId="2" applyFont="1" applyFill="1" applyBorder="1" applyAlignment="1">
      <alignment horizontal="center" vertical="top" wrapText="1"/>
    </xf>
    <xf numFmtId="164" fontId="4" fillId="8" borderId="8" xfId="0" applyNumberFormat="1" applyFont="1" applyFill="1" applyBorder="1" applyAlignment="1">
      <alignment wrapText="1"/>
    </xf>
    <xf numFmtId="4" fontId="4" fillId="3" borderId="8" xfId="0" applyNumberFormat="1" applyFont="1" applyFill="1" applyBorder="1" applyAlignment="1">
      <alignment horizontal="center" wrapText="1"/>
    </xf>
    <xf numFmtId="164" fontId="4" fillId="6" borderId="18" xfId="0" applyNumberFormat="1" applyFont="1" applyFill="1" applyBorder="1" applyAlignment="1">
      <alignment wrapText="1"/>
    </xf>
    <xf numFmtId="164" fontId="4" fillId="6" borderId="19" xfId="0" applyNumberFormat="1" applyFont="1" applyFill="1" applyBorder="1" applyAlignment="1">
      <alignment wrapText="1"/>
    </xf>
    <xf numFmtId="164" fontId="4" fillId="6" borderId="20" xfId="0" applyNumberFormat="1" applyFont="1" applyFill="1" applyBorder="1" applyAlignment="1">
      <alignment wrapText="1"/>
    </xf>
    <xf numFmtId="0" fontId="5" fillId="0" borderId="1" xfId="0" applyFont="1" applyBorder="1" applyAlignment="1">
      <alignment horizontal="center" wrapText="1"/>
    </xf>
    <xf numFmtId="168" fontId="4" fillId="3" borderId="8" xfId="2" applyNumberFormat="1" applyFont="1" applyFill="1" applyBorder="1" applyAlignment="1">
      <alignment horizontal="center" wrapText="1"/>
    </xf>
    <xf numFmtId="0" fontId="4" fillId="3" borderId="8" xfId="2" applyNumberFormat="1" applyFont="1" applyFill="1" applyBorder="1" applyAlignment="1">
      <alignment horizontal="center" wrapText="1"/>
    </xf>
    <xf numFmtId="1" fontId="4" fillId="3" borderId="8" xfId="2" applyNumberFormat="1" applyFont="1" applyFill="1" applyBorder="1" applyAlignment="1">
      <alignment horizontal="center" vertical="top" wrapText="1"/>
    </xf>
    <xf numFmtId="0" fontId="4" fillId="3" borderId="8" xfId="2" applyNumberFormat="1" applyFont="1" applyFill="1" applyBorder="1" applyAlignment="1">
      <alignment horizontal="center" vertical="top" wrapText="1"/>
    </xf>
    <xf numFmtId="165" fontId="4" fillId="3" borderId="8" xfId="0" applyNumberFormat="1" applyFont="1" applyFill="1" applyBorder="1" applyAlignment="1">
      <alignment horizontal="left" vertical="top" wrapText="1"/>
    </xf>
    <xf numFmtId="3" fontId="4" fillId="3" borderId="8" xfId="0" applyNumberFormat="1" applyFont="1" applyFill="1" applyBorder="1" applyAlignment="1">
      <alignment horizontal="left" vertical="top" wrapText="1"/>
    </xf>
    <xf numFmtId="9" fontId="4" fillId="3" borderId="8" xfId="2" applyFont="1" applyFill="1" applyBorder="1" applyAlignment="1">
      <alignment horizontal="left" vertical="top" wrapText="1"/>
    </xf>
    <xf numFmtId="0" fontId="4" fillId="3" borderId="9" xfId="0" applyFont="1" applyFill="1" applyBorder="1" applyAlignment="1">
      <alignment vertical="top" wrapText="1"/>
    </xf>
    <xf numFmtId="164" fontId="4" fillId="8" borderId="8" xfId="0" applyNumberFormat="1" applyFont="1" applyFill="1" applyBorder="1" applyAlignment="1">
      <alignment vertical="top" wrapText="1"/>
    </xf>
    <xf numFmtId="164" fontId="4" fillId="6" borderId="5" xfId="0" applyNumberFormat="1" applyFont="1" applyFill="1" applyBorder="1" applyAlignment="1">
      <alignment wrapText="1"/>
    </xf>
    <xf numFmtId="0" fontId="4" fillId="9" borderId="8" xfId="0" applyFont="1" applyFill="1" applyBorder="1" applyAlignment="1">
      <alignment vertical="top" wrapText="1"/>
    </xf>
    <xf numFmtId="169" fontId="4" fillId="3" borderId="8" xfId="0" applyNumberFormat="1" applyFont="1" applyFill="1" applyBorder="1" applyAlignment="1">
      <alignment vertical="top" wrapText="1"/>
    </xf>
    <xf numFmtId="0" fontId="4" fillId="3" borderId="9" xfId="0" applyFont="1" applyFill="1" applyBorder="1" applyAlignment="1">
      <alignment vertical="top" wrapText="1"/>
    </xf>
    <xf numFmtId="0" fontId="4" fillId="0" borderId="21" xfId="0" applyFont="1" applyBorder="1" applyAlignment="1">
      <alignment wrapText="1"/>
    </xf>
    <xf numFmtId="4" fontId="4" fillId="0" borderId="8" xfId="0" applyNumberFormat="1" applyFont="1" applyFill="1" applyBorder="1" applyAlignment="1">
      <alignment horizontal="center" wrapText="1"/>
    </xf>
    <xf numFmtId="4" fontId="4" fillId="0" borderId="8" xfId="0" applyNumberFormat="1" applyFont="1" applyBorder="1" applyAlignment="1">
      <alignment horizontal="center" wrapText="1"/>
    </xf>
    <xf numFmtId="4" fontId="4" fillId="3" borderId="8" xfId="0" applyNumberFormat="1" applyFont="1" applyFill="1" applyBorder="1" applyAlignment="1">
      <alignment horizontal="center" vertical="top" wrapText="1"/>
    </xf>
    <xf numFmtId="4" fontId="4" fillId="3" borderId="8" xfId="2" applyNumberFormat="1" applyFont="1" applyFill="1" applyBorder="1" applyAlignment="1">
      <alignment horizontal="center" wrapText="1"/>
    </xf>
    <xf numFmtId="4" fontId="4" fillId="5" borderId="8" xfId="0" applyNumberFormat="1" applyFont="1" applyFill="1" applyBorder="1" applyAlignment="1">
      <alignment horizontal="center" wrapText="1"/>
    </xf>
    <xf numFmtId="4" fontId="4" fillId="0" borderId="13" xfId="0" applyNumberFormat="1" applyFont="1" applyBorder="1" applyAlignment="1">
      <alignment horizontal="center" wrapText="1"/>
    </xf>
    <xf numFmtId="10" fontId="4" fillId="3" borderId="8" xfId="0" applyNumberFormat="1" applyFont="1" applyFill="1" applyBorder="1" applyAlignment="1">
      <alignment horizontal="center" vertical="top" wrapText="1"/>
    </xf>
    <xf numFmtId="0" fontId="4" fillId="0" borderId="13" xfId="0" applyFont="1" applyBorder="1" applyAlignment="1">
      <alignment horizontal="center" vertical="top" wrapText="1"/>
    </xf>
    <xf numFmtId="1" fontId="4" fillId="3" borderId="8" xfId="0" applyNumberFormat="1" applyFont="1" applyFill="1" applyBorder="1" applyAlignment="1">
      <alignment horizontal="center" vertical="top" wrapText="1"/>
    </xf>
    <xf numFmtId="0" fontId="5" fillId="3" borderId="8" xfId="0" applyFont="1" applyFill="1" applyBorder="1" applyAlignment="1">
      <alignment vertical="top" wrapText="1"/>
    </xf>
    <xf numFmtId="164" fontId="4" fillId="0" borderId="10" xfId="0" applyNumberFormat="1" applyFont="1" applyBorder="1" applyAlignment="1">
      <alignment wrapText="1"/>
    </xf>
    <xf numFmtId="0" fontId="4" fillId="3" borderId="9" xfId="0" applyFont="1" applyFill="1" applyBorder="1" applyAlignment="1">
      <alignment vertical="top" wrapText="1"/>
    </xf>
    <xf numFmtId="0" fontId="4" fillId="3" borderId="9" xfId="0" applyFont="1" applyFill="1" applyBorder="1" applyAlignment="1">
      <alignment vertical="top" wrapText="1"/>
    </xf>
    <xf numFmtId="164" fontId="4" fillId="3" borderId="8" xfId="0" applyNumberFormat="1" applyFont="1" applyFill="1" applyBorder="1" applyAlignment="1">
      <alignment horizontal="right" vertical="top" wrapText="1"/>
    </xf>
    <xf numFmtId="0" fontId="4" fillId="3" borderId="9" xfId="0" applyFont="1" applyFill="1" applyBorder="1" applyAlignment="1">
      <alignment vertical="top" wrapText="1"/>
    </xf>
    <xf numFmtId="1" fontId="4" fillId="3" borderId="8" xfId="0" applyNumberFormat="1" applyFont="1" applyFill="1" applyBorder="1" applyAlignment="1">
      <alignment horizontal="center" wrapText="1"/>
    </xf>
    <xf numFmtId="1" fontId="4" fillId="0" borderId="8" xfId="0" applyNumberFormat="1" applyFont="1" applyBorder="1" applyAlignment="1">
      <alignment horizontal="center" wrapText="1"/>
    </xf>
    <xf numFmtId="1" fontId="4" fillId="5" borderId="8" xfId="0" applyNumberFormat="1" applyFont="1" applyFill="1" applyBorder="1" applyAlignment="1">
      <alignment horizontal="center" wrapText="1"/>
    </xf>
    <xf numFmtId="0" fontId="4" fillId="3" borderId="9" xfId="0" applyFont="1" applyFill="1" applyBorder="1" applyAlignment="1">
      <alignment vertical="top" wrapText="1"/>
    </xf>
    <xf numFmtId="0" fontId="0" fillId="0" borderId="9" xfId="0" applyBorder="1" applyAlignment="1">
      <alignment vertical="top" wrapText="1"/>
    </xf>
    <xf numFmtId="0" fontId="0" fillId="0" borderId="9" xfId="0" applyBorder="1" applyAlignment="1">
      <alignment wrapText="1"/>
    </xf>
    <xf numFmtId="0" fontId="5" fillId="0" borderId="1" xfId="0" applyFont="1" applyBorder="1" applyAlignment="1">
      <alignment horizontal="center" wrapText="1"/>
    </xf>
    <xf numFmtId="0" fontId="5" fillId="0" borderId="2" xfId="0" applyFont="1" applyFill="1" applyBorder="1" applyAlignment="1">
      <alignment horizontal="center" wrapText="1"/>
    </xf>
    <xf numFmtId="0" fontId="6" fillId="4" borderId="1" xfId="0" applyFont="1" applyFill="1" applyBorder="1" applyAlignment="1">
      <alignment horizontal="center" wrapText="1"/>
    </xf>
    <xf numFmtId="0" fontId="7" fillId="2" borderId="1"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5" fillId="4" borderId="1" xfId="0" applyFont="1" applyFill="1" applyBorder="1" applyAlignment="1">
      <alignment horizontal="center" wrapText="1"/>
    </xf>
    <xf numFmtId="0" fontId="4" fillId="4" borderId="1" xfId="0" applyFont="1" applyFill="1" applyBorder="1" applyAlignment="1">
      <alignment horizontal="center" wrapText="1"/>
    </xf>
    <xf numFmtId="0" fontId="5" fillId="4" borderId="1" xfId="0" applyFont="1" applyFill="1" applyBorder="1" applyAlignment="1">
      <alignment horizontal="center" vertical="center" wrapText="1"/>
    </xf>
    <xf numFmtId="0" fontId="4" fillId="4" borderId="1" xfId="0" applyFont="1" applyFill="1" applyBorder="1" applyAlignment="1">
      <alignment horizontal="center" vertical="center" wrapText="1"/>
    </xf>
  </cellXfs>
  <cellStyles count="3">
    <cellStyle name="Hyperlink" xfId="1" builtinId="8"/>
    <cellStyle name="Normal" xfId="0" builtinId="0"/>
    <cellStyle name="Percent" xfId="2" builtinId="5"/>
  </cellStyles>
  <dxfs count="0"/>
  <tableStyles count="0" defaultTableStyle="TableStyleMedium2" defaultPivotStyle="PivotStyleLight16"/>
  <colors>
    <mruColors>
      <color rgb="FF70AD4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26.emf"/></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emf"/><Relationship Id="rId3" Type="http://schemas.openxmlformats.org/officeDocument/2006/relationships/image" Target="../media/image3.emf"/><Relationship Id="rId21" Type="http://schemas.openxmlformats.org/officeDocument/2006/relationships/image" Target="../media/image21.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10" Type="http://schemas.openxmlformats.org/officeDocument/2006/relationships/image" Target="../media/image10.emf"/><Relationship Id="rId19" Type="http://schemas.openxmlformats.org/officeDocument/2006/relationships/image" Target="../media/image19.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s>
</file>

<file path=xl/drawings/_rels/vmlDrawing2.vml.rels><?xml version="1.0" encoding="UTF-8" standalone="yes"?>
<Relationships xmlns="http://schemas.openxmlformats.org/package/2006/relationships"><Relationship Id="rId3" Type="http://schemas.openxmlformats.org/officeDocument/2006/relationships/image" Target="../media/image29.emf"/><Relationship Id="rId2" Type="http://schemas.openxmlformats.org/officeDocument/2006/relationships/image" Target="../media/image28.emf"/><Relationship Id="rId1" Type="http://schemas.openxmlformats.org/officeDocument/2006/relationships/image" Target="../media/image27.emf"/><Relationship Id="rId5" Type="http://schemas.openxmlformats.org/officeDocument/2006/relationships/image" Target="../media/image31.emf"/><Relationship Id="rId4" Type="http://schemas.openxmlformats.org/officeDocument/2006/relationships/image" Target="../media/image30.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13</xdr:col>
          <xdr:colOff>3429000</xdr:colOff>
          <xdr:row>199</xdr:row>
          <xdr:rowOff>2362200</xdr:rowOff>
        </xdr:from>
        <xdr:to>
          <xdr:col>13</xdr:col>
          <xdr:colOff>4400550</xdr:colOff>
          <xdr:row>199</xdr:row>
          <xdr:rowOff>3000375</xdr:rowOff>
        </xdr:to>
        <xdr:sp macro="" textlink="">
          <xdr:nvSpPr>
            <xdr:cNvPr id="1047" name="Object 23" hidden="1">
              <a:extLst>
                <a:ext uri="{63B3BB69-23CF-44E3-9099-C40C66FF867C}">
                  <a14:compatExt spid="_x0000_s104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1476375</xdr:colOff>
          <xdr:row>88</xdr:row>
          <xdr:rowOff>3505200</xdr:rowOff>
        </xdr:from>
        <xdr:to>
          <xdr:col>4</xdr:col>
          <xdr:colOff>2447925</xdr:colOff>
          <xdr:row>89</xdr:row>
          <xdr:rowOff>152400</xdr:rowOff>
        </xdr:to>
        <xdr:sp macro="" textlink="">
          <xdr:nvSpPr>
            <xdr:cNvPr id="1062" name="Object 38" hidden="1">
              <a:extLst>
                <a:ext uri="{63B3BB69-23CF-44E3-9099-C40C66FF867C}">
                  <a14:compatExt spid="_x0000_s1062"/>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171450</xdr:colOff>
          <xdr:row>126</xdr:row>
          <xdr:rowOff>171450</xdr:rowOff>
        </xdr:from>
        <xdr:to>
          <xdr:col>13</xdr:col>
          <xdr:colOff>1143000</xdr:colOff>
          <xdr:row>126</xdr:row>
          <xdr:rowOff>809625</xdr:rowOff>
        </xdr:to>
        <xdr:sp macro="" textlink="">
          <xdr:nvSpPr>
            <xdr:cNvPr id="1065" name="Object 41" hidden="1">
              <a:extLst>
                <a:ext uri="{63B3BB69-23CF-44E3-9099-C40C66FF867C}">
                  <a14:compatExt spid="_x0000_s106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190500</xdr:colOff>
          <xdr:row>126</xdr:row>
          <xdr:rowOff>1123950</xdr:rowOff>
        </xdr:from>
        <xdr:to>
          <xdr:col>13</xdr:col>
          <xdr:colOff>1162050</xdr:colOff>
          <xdr:row>126</xdr:row>
          <xdr:rowOff>1762125</xdr:rowOff>
        </xdr:to>
        <xdr:sp macro="" textlink="">
          <xdr:nvSpPr>
            <xdr:cNvPr id="1064" name="Object 40" hidden="1">
              <a:extLst>
                <a:ext uri="{63B3BB69-23CF-44E3-9099-C40C66FF867C}">
                  <a14:compatExt spid="_x0000_s1064"/>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190500</xdr:colOff>
          <xdr:row>126</xdr:row>
          <xdr:rowOff>1905000</xdr:rowOff>
        </xdr:from>
        <xdr:to>
          <xdr:col>13</xdr:col>
          <xdr:colOff>1162050</xdr:colOff>
          <xdr:row>126</xdr:row>
          <xdr:rowOff>2543175</xdr:rowOff>
        </xdr:to>
        <xdr:sp macro="" textlink="">
          <xdr:nvSpPr>
            <xdr:cNvPr id="1063" name="Object 39" hidden="1">
              <a:extLst>
                <a:ext uri="{63B3BB69-23CF-44E3-9099-C40C66FF867C}">
                  <a14:compatExt spid="_x0000_s106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266700</xdr:colOff>
          <xdr:row>126</xdr:row>
          <xdr:rowOff>2857500</xdr:rowOff>
        </xdr:from>
        <xdr:to>
          <xdr:col>13</xdr:col>
          <xdr:colOff>1238250</xdr:colOff>
          <xdr:row>127</xdr:row>
          <xdr:rowOff>47625</xdr:rowOff>
        </xdr:to>
        <xdr:sp macro="" textlink="">
          <xdr:nvSpPr>
            <xdr:cNvPr id="1066" name="Object 42" hidden="1">
              <a:extLst>
                <a:ext uri="{63B3BB69-23CF-44E3-9099-C40C66FF867C}">
                  <a14:compatExt spid="_x0000_s106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142875</xdr:colOff>
          <xdr:row>140</xdr:row>
          <xdr:rowOff>4267200</xdr:rowOff>
        </xdr:from>
        <xdr:to>
          <xdr:col>13</xdr:col>
          <xdr:colOff>1123950</xdr:colOff>
          <xdr:row>140</xdr:row>
          <xdr:rowOff>4895850</xdr:rowOff>
        </xdr:to>
        <xdr:sp macro="" textlink="">
          <xdr:nvSpPr>
            <xdr:cNvPr id="1067" name="Object 43" hidden="1">
              <a:extLst>
                <a:ext uri="{63B3BB69-23CF-44E3-9099-C40C66FF867C}">
                  <a14:compatExt spid="_x0000_s106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1457325</xdr:colOff>
          <xdr:row>140</xdr:row>
          <xdr:rowOff>4219575</xdr:rowOff>
        </xdr:from>
        <xdr:to>
          <xdr:col>13</xdr:col>
          <xdr:colOff>2438400</xdr:colOff>
          <xdr:row>140</xdr:row>
          <xdr:rowOff>4848225</xdr:rowOff>
        </xdr:to>
        <xdr:sp macro="" textlink="">
          <xdr:nvSpPr>
            <xdr:cNvPr id="1068" name="Object 44" hidden="1">
              <a:extLst>
                <a:ext uri="{63B3BB69-23CF-44E3-9099-C40C66FF867C}">
                  <a14:compatExt spid="_x0000_s1068"/>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2781300</xdr:colOff>
          <xdr:row>140</xdr:row>
          <xdr:rowOff>4162425</xdr:rowOff>
        </xdr:from>
        <xdr:to>
          <xdr:col>13</xdr:col>
          <xdr:colOff>3762375</xdr:colOff>
          <xdr:row>140</xdr:row>
          <xdr:rowOff>4791075</xdr:rowOff>
        </xdr:to>
        <xdr:sp macro="" textlink="">
          <xdr:nvSpPr>
            <xdr:cNvPr id="1071" name="Object 47" hidden="1">
              <a:extLst>
                <a:ext uri="{63B3BB69-23CF-44E3-9099-C40C66FF867C}">
                  <a14:compatExt spid="_x0000_s1071"/>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3924300</xdr:colOff>
          <xdr:row>157</xdr:row>
          <xdr:rowOff>1400175</xdr:rowOff>
        </xdr:from>
        <xdr:to>
          <xdr:col>13</xdr:col>
          <xdr:colOff>4905375</xdr:colOff>
          <xdr:row>158</xdr:row>
          <xdr:rowOff>0</xdr:rowOff>
        </xdr:to>
        <xdr:sp macro="" textlink="">
          <xdr:nvSpPr>
            <xdr:cNvPr id="1073" name="Object 49" hidden="1">
              <a:extLst>
                <a:ext uri="{63B3BB69-23CF-44E3-9099-C40C66FF867C}">
                  <a14:compatExt spid="_x0000_s107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333375</xdr:colOff>
          <xdr:row>166</xdr:row>
          <xdr:rowOff>447675</xdr:rowOff>
        </xdr:from>
        <xdr:to>
          <xdr:col>13</xdr:col>
          <xdr:colOff>1304925</xdr:colOff>
          <xdr:row>167</xdr:row>
          <xdr:rowOff>171450</xdr:rowOff>
        </xdr:to>
        <xdr:sp macro="" textlink="">
          <xdr:nvSpPr>
            <xdr:cNvPr id="1074" name="Object 50" hidden="1">
              <a:extLst>
                <a:ext uri="{63B3BB69-23CF-44E3-9099-C40C66FF867C}">
                  <a14:compatExt spid="_x0000_s1074"/>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1600200</xdr:colOff>
          <xdr:row>166</xdr:row>
          <xdr:rowOff>457200</xdr:rowOff>
        </xdr:from>
        <xdr:to>
          <xdr:col>13</xdr:col>
          <xdr:colOff>2571750</xdr:colOff>
          <xdr:row>167</xdr:row>
          <xdr:rowOff>190500</xdr:rowOff>
        </xdr:to>
        <xdr:sp macro="" textlink="">
          <xdr:nvSpPr>
            <xdr:cNvPr id="1075" name="Object 51" hidden="1">
              <a:extLst>
                <a:ext uri="{63B3BB69-23CF-44E3-9099-C40C66FF867C}">
                  <a14:compatExt spid="_x0000_s107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238125</xdr:colOff>
          <xdr:row>180</xdr:row>
          <xdr:rowOff>123825</xdr:rowOff>
        </xdr:from>
        <xdr:to>
          <xdr:col>13</xdr:col>
          <xdr:colOff>1219200</xdr:colOff>
          <xdr:row>180</xdr:row>
          <xdr:rowOff>752475</xdr:rowOff>
        </xdr:to>
        <xdr:sp macro="" textlink="">
          <xdr:nvSpPr>
            <xdr:cNvPr id="1076" name="Object 52" hidden="1">
              <a:extLst>
                <a:ext uri="{63B3BB69-23CF-44E3-9099-C40C66FF867C}">
                  <a14:compatExt spid="_x0000_s107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1381125</xdr:colOff>
          <xdr:row>180</xdr:row>
          <xdr:rowOff>190500</xdr:rowOff>
        </xdr:from>
        <xdr:to>
          <xdr:col>13</xdr:col>
          <xdr:colOff>2362200</xdr:colOff>
          <xdr:row>180</xdr:row>
          <xdr:rowOff>819150</xdr:rowOff>
        </xdr:to>
        <xdr:sp macro="" textlink="">
          <xdr:nvSpPr>
            <xdr:cNvPr id="1077" name="Object 53" hidden="1">
              <a:extLst>
                <a:ext uri="{63B3BB69-23CF-44E3-9099-C40C66FF867C}">
                  <a14:compatExt spid="_x0000_s107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552450</xdr:colOff>
          <xdr:row>17</xdr:row>
          <xdr:rowOff>123825</xdr:rowOff>
        </xdr:from>
        <xdr:to>
          <xdr:col>13</xdr:col>
          <xdr:colOff>1533525</xdr:colOff>
          <xdr:row>17</xdr:row>
          <xdr:rowOff>752475</xdr:rowOff>
        </xdr:to>
        <xdr:sp macro="" textlink="">
          <xdr:nvSpPr>
            <xdr:cNvPr id="1078" name="Object 54" hidden="1">
              <a:extLst>
                <a:ext uri="{63B3BB69-23CF-44E3-9099-C40C66FF867C}">
                  <a14:compatExt spid="_x0000_s1078"/>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1828800</xdr:colOff>
          <xdr:row>17</xdr:row>
          <xdr:rowOff>171450</xdr:rowOff>
        </xdr:from>
        <xdr:to>
          <xdr:col>13</xdr:col>
          <xdr:colOff>2809875</xdr:colOff>
          <xdr:row>17</xdr:row>
          <xdr:rowOff>800100</xdr:rowOff>
        </xdr:to>
        <xdr:sp macro="" textlink="">
          <xdr:nvSpPr>
            <xdr:cNvPr id="1079" name="Object 55" hidden="1">
              <a:extLst>
                <a:ext uri="{63B3BB69-23CF-44E3-9099-C40C66FF867C}">
                  <a14:compatExt spid="_x0000_s107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600075</xdr:colOff>
          <xdr:row>18</xdr:row>
          <xdr:rowOff>409575</xdr:rowOff>
        </xdr:from>
        <xdr:to>
          <xdr:col>13</xdr:col>
          <xdr:colOff>1581150</xdr:colOff>
          <xdr:row>19</xdr:row>
          <xdr:rowOff>495300</xdr:rowOff>
        </xdr:to>
        <xdr:sp macro="" textlink="">
          <xdr:nvSpPr>
            <xdr:cNvPr id="1080" name="Object 56" hidden="1">
              <a:extLst>
                <a:ext uri="{63B3BB69-23CF-44E3-9099-C40C66FF867C}">
                  <a14:compatExt spid="_x0000_s108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1876425</xdr:colOff>
          <xdr:row>18</xdr:row>
          <xdr:rowOff>400050</xdr:rowOff>
        </xdr:from>
        <xdr:to>
          <xdr:col>13</xdr:col>
          <xdr:colOff>2857500</xdr:colOff>
          <xdr:row>19</xdr:row>
          <xdr:rowOff>485775</xdr:rowOff>
        </xdr:to>
        <xdr:sp macro="" textlink="">
          <xdr:nvSpPr>
            <xdr:cNvPr id="1081" name="Object 57" hidden="1">
              <a:extLst>
                <a:ext uri="{63B3BB69-23CF-44E3-9099-C40C66FF867C}">
                  <a14:compatExt spid="_x0000_s1081"/>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600075</xdr:colOff>
          <xdr:row>31</xdr:row>
          <xdr:rowOff>66675</xdr:rowOff>
        </xdr:from>
        <xdr:to>
          <xdr:col>13</xdr:col>
          <xdr:colOff>1581150</xdr:colOff>
          <xdr:row>32</xdr:row>
          <xdr:rowOff>323850</xdr:rowOff>
        </xdr:to>
        <xdr:sp macro="" textlink="">
          <xdr:nvSpPr>
            <xdr:cNvPr id="1082" name="Object 58" hidden="1">
              <a:extLst>
                <a:ext uri="{63B3BB69-23CF-44E3-9099-C40C66FF867C}">
                  <a14:compatExt spid="_x0000_s1082"/>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1638300</xdr:colOff>
          <xdr:row>35</xdr:row>
          <xdr:rowOff>2028825</xdr:rowOff>
        </xdr:from>
        <xdr:to>
          <xdr:col>13</xdr:col>
          <xdr:colOff>2619375</xdr:colOff>
          <xdr:row>35</xdr:row>
          <xdr:rowOff>2657475</xdr:rowOff>
        </xdr:to>
        <xdr:sp macro="" textlink="">
          <xdr:nvSpPr>
            <xdr:cNvPr id="1083" name="Object 59" hidden="1">
              <a:extLst>
                <a:ext uri="{63B3BB69-23CF-44E3-9099-C40C66FF867C}">
                  <a14:compatExt spid="_x0000_s108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638175</xdr:colOff>
          <xdr:row>41</xdr:row>
          <xdr:rowOff>28575</xdr:rowOff>
        </xdr:from>
        <xdr:to>
          <xdr:col>13</xdr:col>
          <xdr:colOff>1609725</xdr:colOff>
          <xdr:row>43</xdr:row>
          <xdr:rowOff>114300</xdr:rowOff>
        </xdr:to>
        <xdr:sp macro="" textlink="">
          <xdr:nvSpPr>
            <xdr:cNvPr id="1084" name="Object 60" hidden="1">
              <a:extLst>
                <a:ext uri="{63B3BB69-23CF-44E3-9099-C40C66FF867C}">
                  <a14:compatExt spid="_x0000_s1084"/>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2143125</xdr:colOff>
          <xdr:row>41</xdr:row>
          <xdr:rowOff>19050</xdr:rowOff>
        </xdr:from>
        <xdr:to>
          <xdr:col>13</xdr:col>
          <xdr:colOff>3114675</xdr:colOff>
          <xdr:row>43</xdr:row>
          <xdr:rowOff>104775</xdr:rowOff>
        </xdr:to>
        <xdr:sp macro="" textlink="">
          <xdr:nvSpPr>
            <xdr:cNvPr id="1085" name="Object 61" hidden="1">
              <a:extLst>
                <a:ext uri="{63B3BB69-23CF-44E3-9099-C40C66FF867C}">
                  <a14:compatExt spid="_x0000_s108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3543300</xdr:colOff>
          <xdr:row>75</xdr:row>
          <xdr:rowOff>600075</xdr:rowOff>
        </xdr:from>
        <xdr:to>
          <xdr:col>13</xdr:col>
          <xdr:colOff>4524375</xdr:colOff>
          <xdr:row>75</xdr:row>
          <xdr:rowOff>1228725</xdr:rowOff>
        </xdr:to>
        <xdr:sp macro="" textlink="">
          <xdr:nvSpPr>
            <xdr:cNvPr id="1086" name="Object 62" hidden="1">
              <a:extLst>
                <a:ext uri="{63B3BB69-23CF-44E3-9099-C40C66FF867C}">
                  <a14:compatExt spid="_x0000_s108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3590925</xdr:colOff>
          <xdr:row>77</xdr:row>
          <xdr:rowOff>647700</xdr:rowOff>
        </xdr:from>
        <xdr:to>
          <xdr:col>13</xdr:col>
          <xdr:colOff>4562475</xdr:colOff>
          <xdr:row>78</xdr:row>
          <xdr:rowOff>200025</xdr:rowOff>
        </xdr:to>
        <xdr:sp macro="" textlink="">
          <xdr:nvSpPr>
            <xdr:cNvPr id="1087" name="Object 63" hidden="1">
              <a:extLst>
                <a:ext uri="{63B3BB69-23CF-44E3-9099-C40C66FF867C}">
                  <a14:compatExt spid="_x0000_s108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1552575</xdr:colOff>
          <xdr:row>77</xdr:row>
          <xdr:rowOff>1000125</xdr:rowOff>
        </xdr:from>
        <xdr:to>
          <xdr:col>13</xdr:col>
          <xdr:colOff>2524125</xdr:colOff>
          <xdr:row>79</xdr:row>
          <xdr:rowOff>247650</xdr:rowOff>
        </xdr:to>
        <xdr:sp macro="" textlink="">
          <xdr:nvSpPr>
            <xdr:cNvPr id="1088" name="Object 64" hidden="1">
              <a:extLst>
                <a:ext uri="{63B3BB69-23CF-44E3-9099-C40C66FF867C}">
                  <a14:compatExt spid="_x0000_s1088"/>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13</xdr:col>
      <xdr:colOff>523875</xdr:colOff>
      <xdr:row>80</xdr:row>
      <xdr:rowOff>254000</xdr:rowOff>
    </xdr:from>
    <xdr:to>
      <xdr:col>13</xdr:col>
      <xdr:colOff>2181860</xdr:colOff>
      <xdr:row>82</xdr:row>
      <xdr:rowOff>123825</xdr:rowOff>
    </xdr:to>
    <xdr:pic>
      <xdr:nvPicPr>
        <xdr:cNvPr id="35" name="Picture 34"/>
        <xdr:cNvPicPr/>
      </xdr:nvPicPr>
      <xdr:blipFill>
        <a:blip xmlns:r="http://schemas.openxmlformats.org/officeDocument/2006/relationships" r:embed="rId1" cstate="print"/>
        <a:srcRect/>
        <a:stretch>
          <a:fillRect/>
        </a:stretch>
      </xdr:blipFill>
      <xdr:spPr bwMode="auto">
        <a:xfrm>
          <a:off x="18891250" y="39878000"/>
          <a:ext cx="1657985" cy="1314450"/>
        </a:xfrm>
        <a:prstGeom prst="rect">
          <a:avLst/>
        </a:prstGeom>
        <a:noFill/>
        <a:ln w="9525">
          <a:noFill/>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13</xdr:col>
          <xdr:colOff>238125</xdr:colOff>
          <xdr:row>23</xdr:row>
          <xdr:rowOff>3829050</xdr:rowOff>
        </xdr:from>
        <xdr:to>
          <xdr:col>13</xdr:col>
          <xdr:colOff>1209675</xdr:colOff>
          <xdr:row>23</xdr:row>
          <xdr:rowOff>4457700</xdr:rowOff>
        </xdr:to>
        <xdr:sp macro="" textlink="">
          <xdr:nvSpPr>
            <xdr:cNvPr id="3091" name="Object 19" hidden="1">
              <a:extLst>
                <a:ext uri="{63B3BB69-23CF-44E3-9099-C40C66FF867C}">
                  <a14:compatExt spid="_x0000_s3091"/>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1447800</xdr:colOff>
          <xdr:row>23</xdr:row>
          <xdr:rowOff>3810000</xdr:rowOff>
        </xdr:from>
        <xdr:to>
          <xdr:col>13</xdr:col>
          <xdr:colOff>2419350</xdr:colOff>
          <xdr:row>23</xdr:row>
          <xdr:rowOff>4438650</xdr:rowOff>
        </xdr:to>
        <xdr:sp macro="" textlink="">
          <xdr:nvSpPr>
            <xdr:cNvPr id="3093" name="Object 21" hidden="1">
              <a:extLst>
                <a:ext uri="{63B3BB69-23CF-44E3-9099-C40C66FF867C}">
                  <a14:compatExt spid="_x0000_s309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2600325</xdr:colOff>
          <xdr:row>23</xdr:row>
          <xdr:rowOff>3733800</xdr:rowOff>
        </xdr:from>
        <xdr:to>
          <xdr:col>13</xdr:col>
          <xdr:colOff>3571875</xdr:colOff>
          <xdr:row>23</xdr:row>
          <xdr:rowOff>4362450</xdr:rowOff>
        </xdr:to>
        <xdr:sp macro="" textlink="">
          <xdr:nvSpPr>
            <xdr:cNvPr id="3095" name="Object 23" hidden="1">
              <a:extLst>
                <a:ext uri="{63B3BB69-23CF-44E3-9099-C40C66FF867C}">
                  <a14:compatExt spid="_x0000_s309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257175</xdr:colOff>
          <xdr:row>25</xdr:row>
          <xdr:rowOff>714375</xdr:rowOff>
        </xdr:from>
        <xdr:to>
          <xdr:col>13</xdr:col>
          <xdr:colOff>1228725</xdr:colOff>
          <xdr:row>25</xdr:row>
          <xdr:rowOff>1343025</xdr:rowOff>
        </xdr:to>
        <xdr:sp macro="" textlink="">
          <xdr:nvSpPr>
            <xdr:cNvPr id="3096" name="Object 24" hidden="1">
              <a:extLst>
                <a:ext uri="{63B3BB69-23CF-44E3-9099-C40C66FF867C}">
                  <a14:compatExt spid="_x0000_s309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13</xdr:col>
          <xdr:colOff>3457575</xdr:colOff>
          <xdr:row>12</xdr:row>
          <xdr:rowOff>1114425</xdr:rowOff>
        </xdr:from>
        <xdr:to>
          <xdr:col>13</xdr:col>
          <xdr:colOff>4438650</xdr:colOff>
          <xdr:row>12</xdr:row>
          <xdr:rowOff>1743075</xdr:rowOff>
        </xdr:to>
        <xdr:sp macro="" textlink="">
          <xdr:nvSpPr>
            <xdr:cNvPr id="3097" name="Object 25" hidden="1">
              <a:extLst>
                <a:ext uri="{63B3BB69-23CF-44E3-9099-C40C66FF867C}">
                  <a14:compatExt spid="_x0000_s309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image" Target="../media/image5.emf"/><Relationship Id="rId18" Type="http://schemas.openxmlformats.org/officeDocument/2006/relationships/package" Target="../embeddings/Microsoft_Word_Document4.docx"/><Relationship Id="rId26" Type="http://schemas.openxmlformats.org/officeDocument/2006/relationships/package" Target="../embeddings/Microsoft_Word_Document7.docx"/><Relationship Id="rId39" Type="http://schemas.openxmlformats.org/officeDocument/2006/relationships/image" Target="../media/image18.emf"/><Relationship Id="rId3" Type="http://schemas.openxmlformats.org/officeDocument/2006/relationships/vmlDrawing" Target="../drawings/vmlDrawing1.vml"/><Relationship Id="rId21" Type="http://schemas.openxmlformats.org/officeDocument/2006/relationships/image" Target="../media/image9.emf"/><Relationship Id="rId34" Type="http://schemas.openxmlformats.org/officeDocument/2006/relationships/package" Target="../embeddings/Microsoft_Word_Document9.docx"/><Relationship Id="rId42" Type="http://schemas.openxmlformats.org/officeDocument/2006/relationships/package" Target="../embeddings/Microsoft_Word_Document13.docx"/><Relationship Id="rId47" Type="http://schemas.openxmlformats.org/officeDocument/2006/relationships/image" Target="../media/image22.emf"/><Relationship Id="rId50" Type="http://schemas.openxmlformats.org/officeDocument/2006/relationships/package" Target="../embeddings/Microsoft_Word_Document17.docx"/><Relationship Id="rId7" Type="http://schemas.openxmlformats.org/officeDocument/2006/relationships/image" Target="../media/image2.emf"/><Relationship Id="rId12" Type="http://schemas.openxmlformats.org/officeDocument/2006/relationships/package" Target="../embeddings/Microsoft_Word_Document2.docx"/><Relationship Id="rId17" Type="http://schemas.openxmlformats.org/officeDocument/2006/relationships/image" Target="../media/image7.emf"/><Relationship Id="rId25" Type="http://schemas.openxmlformats.org/officeDocument/2006/relationships/image" Target="../media/image11.emf"/><Relationship Id="rId33" Type="http://schemas.openxmlformats.org/officeDocument/2006/relationships/image" Target="../media/image15.emf"/><Relationship Id="rId38" Type="http://schemas.openxmlformats.org/officeDocument/2006/relationships/package" Target="../embeddings/Microsoft_Word_Document11.docx"/><Relationship Id="rId46" Type="http://schemas.openxmlformats.org/officeDocument/2006/relationships/package" Target="../embeddings/Microsoft_Word_Document15.docx"/><Relationship Id="rId2" Type="http://schemas.openxmlformats.org/officeDocument/2006/relationships/drawing" Target="../drawings/drawing1.xml"/><Relationship Id="rId16" Type="http://schemas.openxmlformats.org/officeDocument/2006/relationships/package" Target="../embeddings/Microsoft_Word_Document3.docx"/><Relationship Id="rId20" Type="http://schemas.openxmlformats.org/officeDocument/2006/relationships/package" Target="../embeddings/Microsoft_Word_Document5.docx"/><Relationship Id="rId29" Type="http://schemas.openxmlformats.org/officeDocument/2006/relationships/image" Target="../media/image13.emf"/><Relationship Id="rId41" Type="http://schemas.openxmlformats.org/officeDocument/2006/relationships/image" Target="../media/image19.emf"/><Relationship Id="rId54" Type="http://schemas.openxmlformats.org/officeDocument/2006/relationships/comments" Target="../comments1.xml"/><Relationship Id="rId1" Type="http://schemas.openxmlformats.org/officeDocument/2006/relationships/printerSettings" Target="../printerSettings/printerSettings1.bin"/><Relationship Id="rId6" Type="http://schemas.openxmlformats.org/officeDocument/2006/relationships/package" Target="../embeddings/Microsoft_Word_Document1.docx"/><Relationship Id="rId11" Type="http://schemas.openxmlformats.org/officeDocument/2006/relationships/image" Target="../media/image4.emf"/><Relationship Id="rId24" Type="http://schemas.openxmlformats.org/officeDocument/2006/relationships/package" Target="../embeddings/Microsoft_Word_Document6.docx"/><Relationship Id="rId32" Type="http://schemas.openxmlformats.org/officeDocument/2006/relationships/package" Target="../embeddings/Microsoft_Word_Document8.docx"/><Relationship Id="rId37" Type="http://schemas.openxmlformats.org/officeDocument/2006/relationships/image" Target="../media/image17.emf"/><Relationship Id="rId40" Type="http://schemas.openxmlformats.org/officeDocument/2006/relationships/package" Target="../embeddings/Microsoft_Word_Document12.docx"/><Relationship Id="rId45" Type="http://schemas.openxmlformats.org/officeDocument/2006/relationships/image" Target="../media/image21.emf"/><Relationship Id="rId53" Type="http://schemas.openxmlformats.org/officeDocument/2006/relationships/image" Target="../media/image25.emf"/><Relationship Id="rId5" Type="http://schemas.openxmlformats.org/officeDocument/2006/relationships/image" Target="../media/image1.emf"/><Relationship Id="rId15" Type="http://schemas.openxmlformats.org/officeDocument/2006/relationships/image" Target="../media/image6.emf"/><Relationship Id="rId23" Type="http://schemas.openxmlformats.org/officeDocument/2006/relationships/image" Target="../media/image10.emf"/><Relationship Id="rId28" Type="http://schemas.openxmlformats.org/officeDocument/2006/relationships/oleObject" Target="../embeddings/Microsoft_Word_97_-_2003_Document6.doc"/><Relationship Id="rId36" Type="http://schemas.openxmlformats.org/officeDocument/2006/relationships/package" Target="../embeddings/Microsoft_Word_Document10.docx"/><Relationship Id="rId49" Type="http://schemas.openxmlformats.org/officeDocument/2006/relationships/image" Target="../media/image23.emf"/><Relationship Id="rId10" Type="http://schemas.openxmlformats.org/officeDocument/2006/relationships/oleObject" Target="../embeddings/Microsoft_Word_97_-_2003_Document3.doc"/><Relationship Id="rId19" Type="http://schemas.openxmlformats.org/officeDocument/2006/relationships/image" Target="../media/image8.emf"/><Relationship Id="rId31" Type="http://schemas.openxmlformats.org/officeDocument/2006/relationships/image" Target="../media/image14.emf"/><Relationship Id="rId44" Type="http://schemas.openxmlformats.org/officeDocument/2006/relationships/package" Target="../embeddings/Microsoft_PowerPoint_Presentation14.pptx"/><Relationship Id="rId52" Type="http://schemas.openxmlformats.org/officeDocument/2006/relationships/package" Target="../embeddings/Microsoft_Excel_Worksheet18.xlsx"/><Relationship Id="rId4" Type="http://schemas.openxmlformats.org/officeDocument/2006/relationships/oleObject" Target="../embeddings/Microsoft_Word_97_-_2003_Document1.doc"/><Relationship Id="rId9" Type="http://schemas.openxmlformats.org/officeDocument/2006/relationships/image" Target="../media/image3.emf"/><Relationship Id="rId14" Type="http://schemas.openxmlformats.org/officeDocument/2006/relationships/oleObject" Target="../embeddings/Microsoft_Word_97_-_2003_Document4.doc"/><Relationship Id="rId22" Type="http://schemas.openxmlformats.org/officeDocument/2006/relationships/oleObject" Target="../embeddings/Microsoft_Word_97_-_2003_Document5.doc"/><Relationship Id="rId27" Type="http://schemas.openxmlformats.org/officeDocument/2006/relationships/image" Target="../media/image12.emf"/><Relationship Id="rId30" Type="http://schemas.openxmlformats.org/officeDocument/2006/relationships/oleObject" Target="../embeddings/Microsoft_Word_97_-_2003_Document7.doc"/><Relationship Id="rId35" Type="http://schemas.openxmlformats.org/officeDocument/2006/relationships/image" Target="../media/image16.emf"/><Relationship Id="rId43" Type="http://schemas.openxmlformats.org/officeDocument/2006/relationships/image" Target="../media/image20.emf"/><Relationship Id="rId48" Type="http://schemas.openxmlformats.org/officeDocument/2006/relationships/package" Target="../embeddings/Microsoft_Word_Document16.docx"/><Relationship Id="rId8" Type="http://schemas.openxmlformats.org/officeDocument/2006/relationships/oleObject" Target="../embeddings/Microsoft_Word_97_-_2003_Document2.doc"/><Relationship Id="rId51" Type="http://schemas.openxmlformats.org/officeDocument/2006/relationships/image" Target="../media/image24.emf"/></Relationships>
</file>

<file path=xl/worksheets/_rels/sheet2.xml.rels><?xml version="1.0" encoding="UTF-8" standalone="yes"?>
<Relationships xmlns="http://schemas.openxmlformats.org/package/2006/relationships"><Relationship Id="rId8" Type="http://schemas.openxmlformats.org/officeDocument/2006/relationships/oleObject" Target="../embeddings/oleObject1.bin"/><Relationship Id="rId13" Type="http://schemas.openxmlformats.org/officeDocument/2006/relationships/image" Target="../media/image31.emf"/><Relationship Id="rId3" Type="http://schemas.openxmlformats.org/officeDocument/2006/relationships/vmlDrawing" Target="../drawings/vmlDrawing2.vml"/><Relationship Id="rId7" Type="http://schemas.openxmlformats.org/officeDocument/2006/relationships/image" Target="../media/image28.emf"/><Relationship Id="rId12" Type="http://schemas.openxmlformats.org/officeDocument/2006/relationships/package" Target="../embeddings/Microsoft_Word_Document22.docx"/><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package" Target="../embeddings/Microsoft_PowerPoint_Presentation20.pptx"/><Relationship Id="rId11" Type="http://schemas.openxmlformats.org/officeDocument/2006/relationships/image" Target="../media/image30.emf"/><Relationship Id="rId5" Type="http://schemas.openxmlformats.org/officeDocument/2006/relationships/image" Target="../media/image27.emf"/><Relationship Id="rId10" Type="http://schemas.openxmlformats.org/officeDocument/2006/relationships/package" Target="../embeddings/Microsoft_PowerPoint_Presentation21.pptx"/><Relationship Id="rId4" Type="http://schemas.openxmlformats.org/officeDocument/2006/relationships/package" Target="../embeddings/Microsoft_PowerPoint_Presentation19.pptx"/><Relationship Id="rId9" Type="http://schemas.openxmlformats.org/officeDocument/2006/relationships/image" Target="../media/image29.emf"/><Relationship Id="rId1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hyperlink" Target="mailto:icf@wales.gsi.gov.uk?subject=Cardiff%20and%20Vale%20ICF" TargetMode="External"/><Relationship Id="rId2" Type="http://schemas.openxmlformats.org/officeDocument/2006/relationships/hyperlink" Target="http://gov.wales/topics/health/socialcare/working/icf/?lang=en" TargetMode="External"/><Relationship Id="rId1" Type="http://schemas.openxmlformats.org/officeDocument/2006/relationships/hyperlink" Target="http://gov.wales/topics/health/socialcare/well-being/?lang=en"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233"/>
  <sheetViews>
    <sheetView tabSelected="1" view="pageBreakPreview" topLeftCell="A7" zoomScale="60" zoomScaleNormal="70" workbookViewId="0">
      <pane xSplit="3" ySplit="3" topLeftCell="D193" activePane="bottomRight" state="frozen"/>
      <selection activeCell="A7" sqref="A7"/>
      <selection pane="topRight" activeCell="D7" sqref="D7"/>
      <selection pane="bottomLeft" activeCell="A10" sqref="A10"/>
      <selection pane="bottomRight" activeCell="H124" sqref="H124"/>
    </sheetView>
  </sheetViews>
  <sheetFormatPr defaultColWidth="8.88671875" defaultRowHeight="14.25" x14ac:dyDescent="0.2"/>
  <cols>
    <col min="1" max="1" width="13.6640625" style="4" customWidth="1"/>
    <col min="2" max="2" width="20.5546875" style="4" customWidth="1"/>
    <col min="3" max="3" width="30.109375" style="4" customWidth="1"/>
    <col min="4" max="4" width="20.5546875" style="4" customWidth="1"/>
    <col min="5" max="5" width="30.6640625" style="4" customWidth="1"/>
    <col min="6" max="6" width="8.6640625" style="5" customWidth="1"/>
    <col min="7" max="7" width="7.6640625" style="5" bestFit="1" customWidth="1"/>
    <col min="8" max="10" width="8.88671875" style="5" bestFit="1" customWidth="1"/>
    <col min="11" max="13" width="18.5546875" style="6" customWidth="1"/>
    <col min="14" max="14" width="70.6640625" style="4" customWidth="1"/>
    <col min="15" max="15" width="10.33203125" style="4" bestFit="1" customWidth="1"/>
    <col min="16" max="16" width="15.6640625" style="4" customWidth="1"/>
    <col min="17" max="16384" width="8.88671875" style="4"/>
  </cols>
  <sheetData>
    <row r="1" spans="1:15" ht="28.5" x14ac:dyDescent="0.2">
      <c r="A1" s="4" t="s">
        <v>26</v>
      </c>
      <c r="B1" s="4" t="s">
        <v>31</v>
      </c>
    </row>
    <row r="2" spans="1:15" ht="15" thickBot="1" x14ac:dyDescent="0.25"/>
    <row r="3" spans="1:15" ht="40.5" customHeight="1" thickBot="1" x14ac:dyDescent="0.3">
      <c r="A3" s="167" t="s">
        <v>14</v>
      </c>
      <c r="B3" s="169" t="s">
        <v>25</v>
      </c>
      <c r="C3" s="169" t="s">
        <v>24</v>
      </c>
      <c r="D3" s="164" t="s">
        <v>17</v>
      </c>
      <c r="E3" s="164"/>
      <c r="F3" s="164"/>
      <c r="G3" s="164"/>
      <c r="H3" s="164"/>
      <c r="I3" s="164"/>
      <c r="J3" s="164"/>
      <c r="K3" s="164"/>
      <c r="L3" s="58"/>
      <c r="M3" s="58"/>
      <c r="N3" s="59"/>
    </row>
    <row r="4" spans="1:15" ht="72.95" customHeight="1" thickBot="1" x14ac:dyDescent="0.25">
      <c r="A4" s="168"/>
      <c r="B4" s="170"/>
      <c r="C4" s="170"/>
      <c r="D4" s="166" t="s">
        <v>16</v>
      </c>
      <c r="E4" s="166"/>
      <c r="F4" s="166"/>
      <c r="G4" s="166"/>
      <c r="H4" s="166"/>
      <c r="I4" s="166"/>
      <c r="J4" s="166"/>
      <c r="K4" s="166"/>
      <c r="L4" s="60"/>
      <c r="M4" s="60"/>
      <c r="N4" s="59"/>
    </row>
    <row r="5" spans="1:15" ht="30.95" customHeight="1" thickBot="1" x14ac:dyDescent="0.25">
      <c r="A5" s="61">
        <v>4.1399999999999997</v>
      </c>
      <c r="B5" s="61">
        <f>J206</f>
        <v>0</v>
      </c>
      <c r="C5" s="62">
        <f>A5-B5</f>
        <v>4.1399999999999997</v>
      </c>
      <c r="D5" s="166"/>
      <c r="E5" s="170"/>
      <c r="F5" s="170"/>
      <c r="G5" s="170"/>
      <c r="H5" s="170"/>
      <c r="I5" s="170"/>
      <c r="J5" s="170"/>
      <c r="K5" s="170"/>
      <c r="L5" s="60"/>
      <c r="M5" s="60"/>
      <c r="N5" s="59"/>
    </row>
    <row r="6" spans="1:15" ht="28.5" customHeight="1" thickBot="1" x14ac:dyDescent="0.3">
      <c r="A6" s="17"/>
      <c r="B6" s="17"/>
      <c r="C6" s="17"/>
      <c r="D6" s="18"/>
      <c r="E6" s="163" t="s">
        <v>7</v>
      </c>
      <c r="F6" s="163"/>
      <c r="G6" s="163"/>
      <c r="H6" s="163"/>
      <c r="I6" s="163"/>
      <c r="J6" s="163"/>
      <c r="K6" s="163"/>
      <c r="L6" s="19"/>
      <c r="M6" s="19"/>
      <c r="N6" s="9"/>
      <c r="O6" s="6"/>
    </row>
    <row r="7" spans="1:15" ht="28.5" customHeight="1" thickBot="1" x14ac:dyDescent="0.3">
      <c r="A7" s="165"/>
      <c r="B7" s="165"/>
      <c r="C7" s="7"/>
      <c r="D7" s="8"/>
      <c r="E7" s="9"/>
      <c r="F7" s="162" t="s">
        <v>20</v>
      </c>
      <c r="G7" s="162"/>
      <c r="H7" s="162"/>
      <c r="I7" s="162"/>
      <c r="J7" s="10"/>
      <c r="K7" s="11"/>
      <c r="L7" s="11"/>
      <c r="M7" s="11"/>
      <c r="N7" s="126">
        <v>9</v>
      </c>
    </row>
    <row r="8" spans="1:15" ht="28.5" customHeight="1" thickBot="1" x14ac:dyDescent="0.3">
      <c r="A8" s="12"/>
      <c r="B8" s="12">
        <v>1</v>
      </c>
      <c r="C8" s="13">
        <v>2</v>
      </c>
      <c r="D8" s="14">
        <v>3</v>
      </c>
      <c r="E8" s="10">
        <v>4</v>
      </c>
      <c r="F8" s="15"/>
      <c r="G8" s="15"/>
      <c r="H8" s="15"/>
      <c r="I8" s="15"/>
      <c r="J8" s="10"/>
      <c r="K8" s="11">
        <v>6</v>
      </c>
      <c r="L8" s="11">
        <v>7</v>
      </c>
      <c r="M8" s="11">
        <v>8</v>
      </c>
      <c r="N8" s="3"/>
    </row>
    <row r="9" spans="1:15" ht="45.75" thickBot="1" x14ac:dyDescent="0.3">
      <c r="A9" s="20" t="s">
        <v>5</v>
      </c>
      <c r="B9" s="20" t="s">
        <v>28</v>
      </c>
      <c r="C9" s="20" t="s">
        <v>21</v>
      </c>
      <c r="D9" s="48" t="s">
        <v>0</v>
      </c>
      <c r="E9" s="20" t="s">
        <v>22</v>
      </c>
      <c r="F9" s="21" t="s">
        <v>1</v>
      </c>
      <c r="G9" s="21" t="s">
        <v>2</v>
      </c>
      <c r="H9" s="21" t="s">
        <v>3</v>
      </c>
      <c r="I9" s="21" t="s">
        <v>4</v>
      </c>
      <c r="J9" s="21" t="s">
        <v>6</v>
      </c>
      <c r="K9" s="22" t="s">
        <v>19</v>
      </c>
      <c r="L9" s="22" t="s">
        <v>27</v>
      </c>
      <c r="M9" s="22" t="s">
        <v>18</v>
      </c>
      <c r="N9" s="20" t="s">
        <v>15</v>
      </c>
    </row>
    <row r="10" spans="1:15" ht="15" customHeight="1" thickTop="1" x14ac:dyDescent="0.2">
      <c r="A10" s="23"/>
      <c r="B10" s="24"/>
      <c r="C10" s="25"/>
      <c r="D10" s="25"/>
      <c r="E10" s="25"/>
      <c r="F10" s="26"/>
      <c r="G10" s="26"/>
      <c r="H10" s="26"/>
      <c r="I10" s="26"/>
      <c r="J10" s="26"/>
      <c r="K10" s="27"/>
      <c r="L10" s="27"/>
      <c r="M10" s="27"/>
      <c r="N10" s="28"/>
    </row>
    <row r="11" spans="1:15" ht="356.25" x14ac:dyDescent="0.2">
      <c r="A11" s="64" t="s">
        <v>34</v>
      </c>
      <c r="B11" s="98">
        <v>75428</v>
      </c>
      <c r="C11" s="64" t="s">
        <v>89</v>
      </c>
      <c r="D11" s="64" t="s">
        <v>90</v>
      </c>
      <c r="E11" s="64" t="s">
        <v>91</v>
      </c>
      <c r="F11" s="64"/>
      <c r="G11" s="64" t="s">
        <v>239</v>
      </c>
      <c r="H11" s="64" t="s">
        <v>239</v>
      </c>
      <c r="I11" s="64"/>
      <c r="J11" s="65"/>
      <c r="K11" s="65">
        <v>56247.7</v>
      </c>
      <c r="L11" s="137"/>
      <c r="M11" s="94"/>
      <c r="N11" s="64"/>
    </row>
    <row r="12" spans="1:15" ht="15" customHeight="1" x14ac:dyDescent="0.2">
      <c r="A12" s="92"/>
      <c r="B12" s="93"/>
      <c r="C12" s="30"/>
      <c r="D12" s="30"/>
      <c r="E12" s="30"/>
      <c r="F12" s="31"/>
      <c r="G12" s="31"/>
      <c r="H12" s="31"/>
      <c r="I12" s="31"/>
      <c r="J12" s="100"/>
      <c r="K12" s="32"/>
      <c r="L12" s="32"/>
      <c r="M12" s="35"/>
      <c r="N12" s="140"/>
    </row>
    <row r="13" spans="1:15" ht="15" customHeight="1" x14ac:dyDescent="0.2">
      <c r="A13" s="64" t="s">
        <v>34</v>
      </c>
      <c r="B13" s="98">
        <v>266626</v>
      </c>
      <c r="C13" s="64" t="s">
        <v>92</v>
      </c>
      <c r="D13" s="64" t="s">
        <v>90</v>
      </c>
      <c r="E13" s="64" t="s">
        <v>93</v>
      </c>
      <c r="F13" s="64"/>
      <c r="G13" s="64" t="s">
        <v>240</v>
      </c>
      <c r="H13" s="64" t="s">
        <v>296</v>
      </c>
      <c r="I13" s="64"/>
      <c r="J13" s="65"/>
      <c r="K13" s="65">
        <v>70113.240000000005</v>
      </c>
      <c r="L13" s="137"/>
      <c r="M13" s="94"/>
      <c r="N13" s="64" t="s">
        <v>238</v>
      </c>
    </row>
    <row r="14" spans="1:15" s="97" customFormat="1" ht="15" customHeight="1" x14ac:dyDescent="0.2">
      <c r="A14" s="95"/>
      <c r="B14" s="99"/>
      <c r="C14" s="74"/>
      <c r="D14" s="74"/>
      <c r="E14" s="74"/>
      <c r="F14" s="74"/>
      <c r="G14" s="74"/>
      <c r="H14" s="74"/>
      <c r="I14" s="74"/>
      <c r="J14" s="74"/>
      <c r="K14" s="74"/>
      <c r="L14" s="74"/>
      <c r="M14" s="74"/>
      <c r="N14" s="96"/>
    </row>
    <row r="15" spans="1:15" ht="15" customHeight="1" x14ac:dyDescent="0.2">
      <c r="A15" s="64" t="s">
        <v>34</v>
      </c>
      <c r="B15" s="98">
        <v>54747</v>
      </c>
      <c r="C15" s="64" t="s">
        <v>94</v>
      </c>
      <c r="D15" s="64" t="s">
        <v>90</v>
      </c>
      <c r="E15" s="64" t="s">
        <v>298</v>
      </c>
      <c r="F15" s="138">
        <v>0</v>
      </c>
      <c r="G15" s="138">
        <v>0</v>
      </c>
      <c r="H15" s="64" t="s">
        <v>296</v>
      </c>
      <c r="I15" s="64"/>
      <c r="J15" s="64"/>
      <c r="K15" s="66">
        <v>0</v>
      </c>
      <c r="L15" s="137"/>
      <c r="M15" s="94"/>
      <c r="N15" s="94" t="s">
        <v>297</v>
      </c>
    </row>
    <row r="16" spans="1:15" ht="15" customHeight="1" x14ac:dyDescent="0.2">
      <c r="A16" s="92"/>
      <c r="B16" s="93"/>
      <c r="C16" s="30"/>
      <c r="D16" s="30"/>
      <c r="E16" s="30"/>
      <c r="F16" s="31"/>
      <c r="G16" s="31"/>
      <c r="H16" s="31"/>
      <c r="I16" s="31"/>
      <c r="J16" s="31"/>
      <c r="K16" s="32"/>
      <c r="L16" s="32"/>
      <c r="M16" s="32"/>
      <c r="N16" s="38"/>
    </row>
    <row r="17" spans="1:14" ht="28.5" x14ac:dyDescent="0.2">
      <c r="A17" s="64" t="s">
        <v>34</v>
      </c>
      <c r="B17" s="65">
        <v>2322303</v>
      </c>
      <c r="C17" s="64" t="s">
        <v>32</v>
      </c>
      <c r="D17" s="64" t="s">
        <v>35</v>
      </c>
      <c r="E17" s="45" t="s">
        <v>33</v>
      </c>
      <c r="F17" s="46"/>
      <c r="G17" s="46"/>
      <c r="H17" s="46"/>
      <c r="I17" s="46"/>
      <c r="J17" s="67">
        <f t="shared" ref="J17:J200" si="0">SUM(F17:I17)</f>
        <v>0</v>
      </c>
      <c r="K17" s="65">
        <v>1388411.88</v>
      </c>
      <c r="L17" s="48"/>
      <c r="M17" s="94"/>
      <c r="N17" s="155"/>
    </row>
    <row r="18" spans="1:14" ht="71.25" x14ac:dyDescent="0.2">
      <c r="A18" s="101"/>
      <c r="B18" s="65"/>
      <c r="C18" s="64"/>
      <c r="D18" s="64"/>
      <c r="E18" s="45" t="s">
        <v>171</v>
      </c>
      <c r="F18" s="46"/>
      <c r="G18" s="102">
        <v>149</v>
      </c>
      <c r="H18" s="105"/>
      <c r="I18" s="46"/>
      <c r="J18" s="67"/>
      <c r="K18" s="48"/>
      <c r="L18" s="48"/>
      <c r="M18" s="48"/>
      <c r="N18" s="49"/>
    </row>
    <row r="19" spans="1:14" ht="42.75" x14ac:dyDescent="0.2">
      <c r="A19" s="101"/>
      <c r="B19" s="65"/>
      <c r="C19" s="64"/>
      <c r="D19" s="64"/>
      <c r="E19" s="45" t="s">
        <v>172</v>
      </c>
      <c r="F19" s="107">
        <v>0.32</v>
      </c>
      <c r="G19" s="120">
        <v>0.39</v>
      </c>
      <c r="H19" s="120">
        <v>0.42330000000000001</v>
      </c>
      <c r="I19" s="46"/>
      <c r="J19" s="67"/>
      <c r="K19" s="48"/>
      <c r="L19" s="48"/>
      <c r="M19" s="48"/>
      <c r="N19" s="49"/>
    </row>
    <row r="20" spans="1:14" ht="42.75" x14ac:dyDescent="0.2">
      <c r="A20" s="101"/>
      <c r="B20" s="65"/>
      <c r="C20" s="64"/>
      <c r="D20" s="64"/>
      <c r="E20" s="45" t="s">
        <v>173</v>
      </c>
      <c r="F20" s="46"/>
      <c r="G20" s="46"/>
      <c r="H20" s="105"/>
      <c r="I20" s="46"/>
      <c r="J20" s="67"/>
      <c r="K20" s="48"/>
      <c r="L20"/>
      <c r="M20" s="48"/>
      <c r="N20" s="49"/>
    </row>
    <row r="21" spans="1:14" ht="15" x14ac:dyDescent="0.2">
      <c r="A21" s="101"/>
      <c r="B21" s="65"/>
      <c r="C21" s="64"/>
      <c r="D21" s="64"/>
      <c r="E21" s="150" t="s">
        <v>174</v>
      </c>
      <c r="F21" s="46"/>
      <c r="G21" s="105"/>
      <c r="H21" s="105"/>
      <c r="I21" s="46"/>
      <c r="J21" s="67"/>
      <c r="K21" s="48"/>
      <c r="L21" s="48"/>
      <c r="M21" s="48"/>
      <c r="N21" s="49"/>
    </row>
    <row r="22" spans="1:14" ht="52.5" customHeight="1" x14ac:dyDescent="0.2">
      <c r="A22" s="101"/>
      <c r="B22" s="65"/>
      <c r="C22" s="64"/>
      <c r="D22" s="64"/>
      <c r="E22" s="64" t="s">
        <v>175</v>
      </c>
      <c r="F22" s="120">
        <v>7.0000000000000007E-2</v>
      </c>
      <c r="G22" s="119">
        <v>0.1</v>
      </c>
      <c r="H22" s="120">
        <v>7.0000000000000007E-2</v>
      </c>
      <c r="I22" s="46"/>
      <c r="J22" s="67"/>
      <c r="K22" s="48"/>
      <c r="L22" s="48"/>
      <c r="M22" s="48"/>
      <c r="N22" s="49"/>
    </row>
    <row r="23" spans="1:14" ht="15" x14ac:dyDescent="0.2">
      <c r="A23" s="101"/>
      <c r="B23" s="65"/>
      <c r="C23" s="64"/>
      <c r="D23" s="64"/>
      <c r="E23" s="150" t="s">
        <v>176</v>
      </c>
      <c r="F23" s="46"/>
      <c r="G23" s="118"/>
      <c r="H23" s="105"/>
      <c r="I23" s="46"/>
      <c r="J23" s="67"/>
      <c r="K23" s="48"/>
      <c r="L23" s="48"/>
      <c r="M23" s="48"/>
      <c r="N23" s="49"/>
    </row>
    <row r="24" spans="1:14" ht="114" x14ac:dyDescent="0.2">
      <c r="A24" s="101"/>
      <c r="B24" s="65"/>
      <c r="C24" s="64"/>
      <c r="D24" s="64"/>
      <c r="E24" s="45" t="s">
        <v>177</v>
      </c>
      <c r="F24" s="120">
        <v>0.11</v>
      </c>
      <c r="G24" s="119">
        <v>4.4299999999999999E-2</v>
      </c>
      <c r="H24" s="119">
        <v>2.24E-2</v>
      </c>
      <c r="I24" s="46"/>
      <c r="J24" s="67"/>
      <c r="K24" s="48"/>
      <c r="L24" s="48"/>
      <c r="M24" s="48"/>
      <c r="N24" s="49"/>
    </row>
    <row r="25" spans="1:14" ht="42.75" x14ac:dyDescent="0.2">
      <c r="A25" s="101"/>
      <c r="B25" s="65"/>
      <c r="C25" s="64"/>
      <c r="D25" s="64"/>
      <c r="E25" s="45" t="s">
        <v>178</v>
      </c>
      <c r="F25" s="46"/>
      <c r="G25" s="118"/>
      <c r="H25" s="105"/>
      <c r="I25" s="46"/>
      <c r="J25" s="67"/>
      <c r="K25" s="48"/>
      <c r="L25" s="48"/>
      <c r="M25" s="48"/>
      <c r="N25" s="49"/>
    </row>
    <row r="26" spans="1:14" x14ac:dyDescent="0.2">
      <c r="A26" s="101"/>
      <c r="B26" s="65"/>
      <c r="C26" s="64"/>
      <c r="D26" s="64"/>
      <c r="E26" s="45" t="s">
        <v>179</v>
      </c>
      <c r="F26" s="46"/>
      <c r="G26" s="130">
        <v>197</v>
      </c>
      <c r="H26" s="105">
        <v>196</v>
      </c>
      <c r="I26" s="46"/>
      <c r="J26" s="67"/>
      <c r="K26" s="48"/>
      <c r="L26" s="48"/>
      <c r="M26" s="48"/>
      <c r="N26" s="49"/>
    </row>
    <row r="27" spans="1:14" ht="57" x14ac:dyDescent="0.2">
      <c r="A27" s="101"/>
      <c r="B27" s="65"/>
      <c r="C27" s="64"/>
      <c r="D27" s="64"/>
      <c r="E27" s="45" t="s">
        <v>180</v>
      </c>
      <c r="F27" s="46"/>
      <c r="G27" s="128"/>
      <c r="H27" s="105"/>
      <c r="I27" s="46"/>
      <c r="J27" s="67"/>
      <c r="K27" s="48"/>
      <c r="L27" s="48"/>
      <c r="M27" s="48"/>
      <c r="N27" s="49"/>
    </row>
    <row r="28" spans="1:14" ht="28.5" x14ac:dyDescent="0.2">
      <c r="A28" s="101"/>
      <c r="B28" s="65"/>
      <c r="C28" s="64"/>
      <c r="D28" s="64"/>
      <c r="E28" s="45" t="s">
        <v>181</v>
      </c>
      <c r="F28" s="46"/>
      <c r="G28" s="118"/>
      <c r="H28" s="105"/>
      <c r="I28" s="46"/>
      <c r="J28" s="67"/>
      <c r="K28" s="48"/>
      <c r="L28" s="48"/>
      <c r="M28" s="48"/>
      <c r="N28" s="49"/>
    </row>
    <row r="29" spans="1:14" ht="28.5" x14ac:dyDescent="0.2">
      <c r="A29" s="101"/>
      <c r="B29" s="65"/>
      <c r="C29" s="64"/>
      <c r="D29" s="64"/>
      <c r="E29" s="45" t="s">
        <v>182</v>
      </c>
      <c r="F29" s="46"/>
      <c r="G29" s="129">
        <v>46</v>
      </c>
      <c r="H29" s="102">
        <v>53</v>
      </c>
      <c r="I29" s="46"/>
      <c r="J29" s="67"/>
      <c r="K29" s="48"/>
      <c r="L29" s="48"/>
      <c r="M29" s="48"/>
      <c r="N29" s="49"/>
    </row>
    <row r="30" spans="1:14" ht="15" customHeight="1" x14ac:dyDescent="0.2">
      <c r="A30" s="29"/>
      <c r="B30" s="30"/>
      <c r="C30" s="30"/>
      <c r="D30" s="30"/>
      <c r="E30" s="30"/>
      <c r="F30" s="31"/>
      <c r="G30" s="31"/>
      <c r="H30" s="31"/>
      <c r="I30" s="31"/>
      <c r="J30" s="31">
        <f t="shared" si="0"/>
        <v>0</v>
      </c>
      <c r="K30" s="32"/>
      <c r="L30" s="32"/>
      <c r="M30" s="32"/>
      <c r="N30" s="33"/>
    </row>
    <row r="31" spans="1:14" ht="42.75" x14ac:dyDescent="0.2">
      <c r="A31" s="64" t="s">
        <v>34</v>
      </c>
      <c r="B31" s="66">
        <v>97632</v>
      </c>
      <c r="C31" s="64" t="s">
        <v>36</v>
      </c>
      <c r="D31" s="64" t="s">
        <v>35</v>
      </c>
      <c r="E31" s="64" t="s">
        <v>41</v>
      </c>
      <c r="F31" s="122"/>
      <c r="G31" s="46"/>
      <c r="H31" s="46"/>
      <c r="I31" s="46"/>
      <c r="J31" s="67">
        <f t="shared" ref="J31:J34" si="1">SUM(F31:I31)</f>
        <v>0</v>
      </c>
      <c r="K31" s="65">
        <v>68665.61</v>
      </c>
      <c r="L31" s="48"/>
      <c r="M31" s="48"/>
      <c r="N31" s="49" t="s">
        <v>289</v>
      </c>
    </row>
    <row r="32" spans="1:14" ht="28.5" x14ac:dyDescent="0.2">
      <c r="A32" s="101"/>
      <c r="B32" s="66"/>
      <c r="C32" s="64"/>
      <c r="D32" s="64"/>
      <c r="E32" s="64" t="s">
        <v>184</v>
      </c>
      <c r="F32" s="122"/>
      <c r="G32" s="102">
        <v>29.1</v>
      </c>
      <c r="H32" s="102">
        <v>26.7</v>
      </c>
      <c r="I32" s="46"/>
      <c r="J32" s="67"/>
      <c r="K32" s="48"/>
      <c r="L32" s="48"/>
      <c r="M32" s="48"/>
      <c r="N32" s="49"/>
    </row>
    <row r="33" spans="1:16" ht="28.5" x14ac:dyDescent="0.2">
      <c r="A33" s="101"/>
      <c r="B33" s="66"/>
      <c r="C33" s="64"/>
      <c r="D33" s="64"/>
      <c r="E33" s="64" t="s">
        <v>183</v>
      </c>
      <c r="F33" s="122"/>
      <c r="G33" s="120">
        <v>0.81</v>
      </c>
      <c r="H33" s="119">
        <v>0.8044</v>
      </c>
      <c r="I33" s="46"/>
      <c r="J33" s="67"/>
      <c r="K33" s="48"/>
      <c r="L33" s="48"/>
      <c r="M33" s="48"/>
      <c r="N33" s="49"/>
    </row>
    <row r="34" spans="1:16" ht="15" customHeight="1" x14ac:dyDescent="0.2">
      <c r="A34" s="29"/>
      <c r="B34" s="30"/>
      <c r="C34" s="30"/>
      <c r="D34" s="30"/>
      <c r="E34" s="30"/>
      <c r="F34" s="141"/>
      <c r="G34" s="31"/>
      <c r="H34" s="31"/>
      <c r="I34" s="31"/>
      <c r="J34" s="31">
        <f t="shared" si="1"/>
        <v>0</v>
      </c>
      <c r="K34" s="32"/>
      <c r="L34" s="32"/>
      <c r="M34" s="32"/>
      <c r="N34" s="33"/>
      <c r="O34" s="2"/>
      <c r="P34" s="2"/>
    </row>
    <row r="35" spans="1:16" ht="114" x14ac:dyDescent="0.2">
      <c r="A35" s="64" t="s">
        <v>34</v>
      </c>
      <c r="B35" s="66">
        <v>226327</v>
      </c>
      <c r="C35" s="64" t="s">
        <v>37</v>
      </c>
      <c r="D35" s="64" t="s">
        <v>35</v>
      </c>
      <c r="E35" s="64" t="s">
        <v>42</v>
      </c>
      <c r="F35" s="122"/>
      <c r="G35" s="46"/>
      <c r="H35" s="46"/>
      <c r="I35" s="46"/>
      <c r="J35" s="67">
        <f t="shared" ref="J35:J37" si="2">SUM(F35:I35)</f>
        <v>0</v>
      </c>
      <c r="K35" s="65">
        <v>133045.44</v>
      </c>
      <c r="L35" s="137"/>
      <c r="M35" s="48"/>
      <c r="N35" s="159" t="s">
        <v>290</v>
      </c>
      <c r="O35" s="2"/>
      <c r="P35" s="2"/>
    </row>
    <row r="36" spans="1:16" ht="322.5" customHeight="1" x14ac:dyDescent="0.2">
      <c r="A36" s="101"/>
      <c r="B36" s="66"/>
      <c r="C36" s="64"/>
      <c r="D36" s="64"/>
      <c r="E36" s="64" t="s">
        <v>185</v>
      </c>
      <c r="F36" s="102">
        <v>200</v>
      </c>
      <c r="G36" s="102">
        <v>97</v>
      </c>
      <c r="H36" s="106">
        <v>207</v>
      </c>
      <c r="I36" s="46"/>
      <c r="J36" s="67"/>
      <c r="K36" s="48"/>
      <c r="L36" s="137"/>
      <c r="M36" s="48"/>
      <c r="N36" s="161"/>
      <c r="O36" s="2"/>
      <c r="P36" s="2"/>
    </row>
    <row r="37" spans="1:16" ht="15" customHeight="1" x14ac:dyDescent="0.2">
      <c r="A37" s="29"/>
      <c r="B37" s="30"/>
      <c r="C37" s="30"/>
      <c r="D37" s="30"/>
      <c r="E37" s="30"/>
      <c r="F37" s="141"/>
      <c r="G37" s="31"/>
      <c r="H37" s="31"/>
      <c r="I37" s="31"/>
      <c r="J37" s="31">
        <f t="shared" si="2"/>
        <v>0</v>
      </c>
      <c r="K37" s="32"/>
      <c r="L37" s="32"/>
      <c r="M37" s="32"/>
      <c r="N37" s="33"/>
      <c r="O37" s="2"/>
      <c r="P37" s="2"/>
    </row>
    <row r="38" spans="1:16" ht="71.25" x14ac:dyDescent="0.2">
      <c r="A38" s="64" t="s">
        <v>34</v>
      </c>
      <c r="B38" s="66">
        <v>200000</v>
      </c>
      <c r="C38" s="64" t="s">
        <v>38</v>
      </c>
      <c r="D38" s="64" t="s">
        <v>35</v>
      </c>
      <c r="E38" s="45" t="s">
        <v>43</v>
      </c>
      <c r="F38" s="122"/>
      <c r="G38" s="105"/>
      <c r="H38" s="46"/>
      <c r="I38" s="46"/>
      <c r="J38" s="47">
        <f t="shared" ref="J38:J70" si="3">SUM(F38:I38)</f>
        <v>0</v>
      </c>
      <c r="K38" s="65">
        <v>81108.31</v>
      </c>
      <c r="L38" s="48"/>
      <c r="M38" s="94" t="s">
        <v>215</v>
      </c>
      <c r="N38" s="159" t="s">
        <v>291</v>
      </c>
      <c r="O38" s="2"/>
      <c r="P38" s="2"/>
    </row>
    <row r="39" spans="1:16" ht="28.5" x14ac:dyDescent="0.2">
      <c r="A39" s="101"/>
      <c r="B39" s="66"/>
      <c r="C39" s="64"/>
      <c r="D39" s="64"/>
      <c r="E39" s="64" t="s">
        <v>186</v>
      </c>
      <c r="F39" s="122"/>
      <c r="G39" s="105"/>
      <c r="H39" s="46"/>
      <c r="I39" s="46"/>
      <c r="J39" s="47"/>
      <c r="K39" s="48"/>
      <c r="L39" s="48"/>
      <c r="M39" s="48"/>
      <c r="N39" s="160"/>
      <c r="O39" s="2"/>
      <c r="P39" s="2"/>
    </row>
    <row r="40" spans="1:16" x14ac:dyDescent="0.2">
      <c r="A40" s="101"/>
      <c r="B40" s="66"/>
      <c r="C40" s="64"/>
      <c r="D40" s="64"/>
      <c r="E40" s="45" t="s">
        <v>188</v>
      </c>
      <c r="F40" s="122"/>
      <c r="G40" s="105">
        <v>126</v>
      </c>
      <c r="H40" s="46"/>
      <c r="I40" s="46"/>
      <c r="J40" s="47"/>
      <c r="K40" s="48"/>
      <c r="L40" s="48"/>
      <c r="M40" s="48"/>
      <c r="N40" s="160"/>
      <c r="O40" s="2"/>
      <c r="P40" s="2"/>
    </row>
    <row r="41" spans="1:16" x14ac:dyDescent="0.2">
      <c r="A41" s="101"/>
      <c r="B41" s="66"/>
      <c r="C41" s="64"/>
      <c r="D41" s="64"/>
      <c r="E41" s="45" t="s">
        <v>187</v>
      </c>
      <c r="F41" s="122"/>
      <c r="G41" s="105">
        <v>78</v>
      </c>
      <c r="H41" s="46"/>
      <c r="I41" s="46"/>
      <c r="J41" s="47"/>
      <c r="K41" s="48"/>
      <c r="L41" s="48"/>
      <c r="M41" s="48"/>
      <c r="N41" s="160"/>
      <c r="O41" s="2"/>
      <c r="P41" s="2"/>
    </row>
    <row r="42" spans="1:16" x14ac:dyDescent="0.2">
      <c r="A42" s="101"/>
      <c r="B42" s="66"/>
      <c r="C42" s="64"/>
      <c r="D42" s="64"/>
      <c r="E42" s="45" t="s">
        <v>189</v>
      </c>
      <c r="F42" s="122"/>
      <c r="G42" s="105">
        <v>743</v>
      </c>
      <c r="H42" s="46"/>
      <c r="I42" s="46"/>
      <c r="J42" s="47"/>
      <c r="K42" s="48"/>
      <c r="L42" s="48"/>
      <c r="M42" s="48"/>
      <c r="N42" s="160"/>
      <c r="O42" s="2"/>
      <c r="P42" s="2"/>
    </row>
    <row r="43" spans="1:16" ht="28.5" x14ac:dyDescent="0.2">
      <c r="A43" s="101"/>
      <c r="B43" s="66"/>
      <c r="C43" s="64"/>
      <c r="D43" s="64"/>
      <c r="E43" s="45" t="s">
        <v>190</v>
      </c>
      <c r="F43" s="122"/>
      <c r="G43" s="120">
        <v>7.0000000000000007E-2</v>
      </c>
      <c r="H43" s="46"/>
      <c r="I43" s="46"/>
      <c r="J43" s="47"/>
      <c r="K43" s="48"/>
      <c r="L43" s="48"/>
      <c r="M43" s="48"/>
      <c r="N43" s="160"/>
      <c r="O43" s="2"/>
      <c r="P43" s="2"/>
    </row>
    <row r="44" spans="1:16" ht="28.5" x14ac:dyDescent="0.2">
      <c r="A44" s="101"/>
      <c r="B44" s="66"/>
      <c r="C44" s="64"/>
      <c r="D44" s="64"/>
      <c r="E44" s="45" t="s">
        <v>191</v>
      </c>
      <c r="F44" s="122"/>
      <c r="G44" s="105"/>
      <c r="H44" s="46"/>
      <c r="I44" s="46"/>
      <c r="J44" s="47"/>
      <c r="K44" s="48"/>
      <c r="L44" s="48"/>
      <c r="M44" s="48"/>
      <c r="N44" s="160"/>
      <c r="O44" s="2"/>
      <c r="P44" s="2"/>
    </row>
    <row r="45" spans="1:16" ht="28.5" x14ac:dyDescent="0.2">
      <c r="A45" s="101"/>
      <c r="B45" s="66"/>
      <c r="C45" s="64"/>
      <c r="D45" s="64"/>
      <c r="E45" s="45" t="s">
        <v>192</v>
      </c>
      <c r="F45" s="122"/>
      <c r="G45" s="105"/>
      <c r="H45" s="46"/>
      <c r="I45" s="46"/>
      <c r="J45" s="47"/>
      <c r="K45" s="48"/>
      <c r="L45" s="48"/>
      <c r="M45" s="48"/>
      <c r="N45" s="160"/>
      <c r="O45" s="2"/>
      <c r="P45" s="2"/>
    </row>
    <row r="46" spans="1:16" x14ac:dyDescent="0.2">
      <c r="A46" s="101"/>
      <c r="B46" s="66"/>
      <c r="C46" s="64"/>
      <c r="D46" s="64"/>
      <c r="E46" s="45" t="s">
        <v>193</v>
      </c>
      <c r="F46" s="122"/>
      <c r="G46" s="105"/>
      <c r="H46" s="46"/>
      <c r="I46" s="46"/>
      <c r="J46" s="47"/>
      <c r="K46" s="48"/>
      <c r="L46" s="48"/>
      <c r="M46" s="48"/>
      <c r="N46" s="160"/>
      <c r="O46" s="2"/>
      <c r="P46" s="2"/>
    </row>
    <row r="47" spans="1:16" x14ac:dyDescent="0.2">
      <c r="A47" s="101"/>
      <c r="B47" s="66"/>
      <c r="C47" s="64"/>
      <c r="D47" s="64"/>
      <c r="E47" s="45" t="s">
        <v>194</v>
      </c>
      <c r="F47" s="122"/>
      <c r="G47" s="105">
        <v>181</v>
      </c>
      <c r="H47" s="46"/>
      <c r="I47" s="46"/>
      <c r="J47" s="47"/>
      <c r="K47" s="48"/>
      <c r="L47" s="48"/>
      <c r="M47" s="48"/>
      <c r="N47" s="160"/>
      <c r="O47" s="2"/>
      <c r="P47" s="2"/>
    </row>
    <row r="48" spans="1:16" x14ac:dyDescent="0.2">
      <c r="A48" s="101"/>
      <c r="B48" s="66"/>
      <c r="C48" s="64"/>
      <c r="D48" s="64"/>
      <c r="E48" s="45" t="s">
        <v>195</v>
      </c>
      <c r="F48" s="122"/>
      <c r="G48" s="105">
        <v>98</v>
      </c>
      <c r="H48" s="46"/>
      <c r="I48" s="46"/>
      <c r="J48" s="47"/>
      <c r="K48" s="48"/>
      <c r="L48" s="48"/>
      <c r="M48" s="48"/>
      <c r="N48" s="160"/>
      <c r="O48" s="2"/>
      <c r="P48" s="2"/>
    </row>
    <row r="49" spans="1:16" x14ac:dyDescent="0.2">
      <c r="A49" s="101"/>
      <c r="B49" s="66"/>
      <c r="C49" s="64"/>
      <c r="D49" s="64"/>
      <c r="E49" s="45" t="s">
        <v>196</v>
      </c>
      <c r="F49" s="122"/>
      <c r="G49" s="117">
        <v>0.24</v>
      </c>
      <c r="H49" s="46"/>
      <c r="I49" s="46"/>
      <c r="J49" s="47"/>
      <c r="K49" s="48"/>
      <c r="L49" s="48"/>
      <c r="M49" s="48"/>
      <c r="N49" s="160"/>
      <c r="O49" s="2"/>
      <c r="P49" s="2"/>
    </row>
    <row r="50" spans="1:16" ht="42.75" x14ac:dyDescent="0.2">
      <c r="A50" s="101"/>
      <c r="B50" s="66"/>
      <c r="C50" s="64"/>
      <c r="D50" s="64"/>
      <c r="E50" s="45" t="s">
        <v>197</v>
      </c>
      <c r="F50" s="122"/>
      <c r="G50" s="105"/>
      <c r="H50" s="46"/>
      <c r="I50" s="46"/>
      <c r="J50" s="47"/>
      <c r="K50" s="48"/>
      <c r="L50" s="48"/>
      <c r="M50" s="48"/>
      <c r="N50" s="49"/>
      <c r="O50" s="2"/>
      <c r="P50" s="2"/>
    </row>
    <row r="51" spans="1:16" ht="28.5" x14ac:dyDescent="0.2">
      <c r="A51" s="101"/>
      <c r="B51" s="66"/>
      <c r="C51" s="64"/>
      <c r="D51" s="64"/>
      <c r="E51" s="45" t="s">
        <v>198</v>
      </c>
      <c r="F51" s="102">
        <v>93</v>
      </c>
      <c r="G51" s="102">
        <v>85</v>
      </c>
      <c r="H51" s="46"/>
      <c r="I51" s="46"/>
      <c r="J51" s="47"/>
      <c r="K51" s="48"/>
      <c r="L51" s="48"/>
      <c r="M51" s="48"/>
      <c r="N51" s="49"/>
      <c r="O51" s="2"/>
      <c r="P51" s="2"/>
    </row>
    <row r="52" spans="1:16" ht="42.75" x14ac:dyDescent="0.2">
      <c r="A52" s="101"/>
      <c r="B52" s="66"/>
      <c r="C52" s="64"/>
      <c r="D52" s="64"/>
      <c r="E52" s="45" t="s">
        <v>199</v>
      </c>
      <c r="F52" s="122"/>
      <c r="G52" s="105"/>
      <c r="H52" s="46"/>
      <c r="I52" s="46"/>
      <c r="J52" s="47"/>
      <c r="K52" s="48"/>
      <c r="L52" s="48"/>
      <c r="M52" s="48"/>
      <c r="N52" s="49"/>
      <c r="O52" s="2"/>
      <c r="P52" s="2"/>
    </row>
    <row r="53" spans="1:16" x14ac:dyDescent="0.2">
      <c r="A53" s="101"/>
      <c r="B53" s="66"/>
      <c r="C53" s="64"/>
      <c r="D53" s="64"/>
      <c r="E53" s="45" t="s">
        <v>200</v>
      </c>
      <c r="F53" s="122"/>
      <c r="G53" s="105">
        <v>45</v>
      </c>
      <c r="H53" s="46"/>
      <c r="I53" s="46"/>
      <c r="J53" s="47"/>
      <c r="K53" s="48"/>
      <c r="L53" s="48"/>
      <c r="M53" s="48"/>
      <c r="N53" s="49"/>
      <c r="O53" s="2"/>
      <c r="P53" s="2"/>
    </row>
    <row r="54" spans="1:16" x14ac:dyDescent="0.2">
      <c r="A54" s="101"/>
      <c r="B54" s="66"/>
      <c r="C54" s="64"/>
      <c r="D54" s="64"/>
      <c r="E54" s="45" t="s">
        <v>201</v>
      </c>
      <c r="F54" s="122"/>
      <c r="G54" s="105">
        <v>3</v>
      </c>
      <c r="H54" s="46"/>
      <c r="I54" s="46"/>
      <c r="J54" s="47"/>
      <c r="K54" s="48"/>
      <c r="L54" s="48"/>
      <c r="M54" s="48"/>
      <c r="N54" s="49"/>
      <c r="O54" s="2"/>
      <c r="P54" s="2"/>
    </row>
    <row r="55" spans="1:16" x14ac:dyDescent="0.2">
      <c r="A55" s="101"/>
      <c r="B55" s="66"/>
      <c r="C55" s="64"/>
      <c r="D55" s="64"/>
      <c r="E55" s="45" t="s">
        <v>202</v>
      </c>
      <c r="F55" s="122"/>
      <c r="G55" s="105">
        <v>4</v>
      </c>
      <c r="H55" s="46"/>
      <c r="I55" s="46"/>
      <c r="J55" s="47"/>
      <c r="K55" s="48"/>
      <c r="L55" s="48"/>
      <c r="M55" s="48"/>
      <c r="N55" s="49"/>
      <c r="O55" s="2"/>
      <c r="P55" s="2"/>
    </row>
    <row r="56" spans="1:16" ht="28.5" x14ac:dyDescent="0.2">
      <c r="A56" s="101"/>
      <c r="B56" s="66"/>
      <c r="C56" s="64"/>
      <c r="D56" s="64"/>
      <c r="E56" s="45" t="s">
        <v>203</v>
      </c>
      <c r="F56" s="122"/>
      <c r="G56" s="102">
        <v>12</v>
      </c>
      <c r="H56" s="46"/>
      <c r="I56" s="46"/>
      <c r="J56" s="47"/>
      <c r="K56" s="48"/>
      <c r="L56" s="48"/>
      <c r="M56" s="48"/>
      <c r="N56" s="49"/>
      <c r="O56" s="2"/>
      <c r="P56" s="2"/>
    </row>
    <row r="57" spans="1:16" x14ac:dyDescent="0.2">
      <c r="A57" s="101"/>
      <c r="B57" s="66"/>
      <c r="C57" s="64"/>
      <c r="D57" s="64"/>
      <c r="E57" s="45" t="s">
        <v>204</v>
      </c>
      <c r="F57" s="122"/>
      <c r="G57" s="105">
        <v>1</v>
      </c>
      <c r="H57" s="46"/>
      <c r="I57" s="46"/>
      <c r="J57" s="47"/>
      <c r="K57" s="48"/>
      <c r="L57" s="48"/>
      <c r="M57" s="48"/>
      <c r="N57" s="49"/>
      <c r="O57" s="2"/>
      <c r="P57" s="2"/>
    </row>
    <row r="58" spans="1:16" x14ac:dyDescent="0.2">
      <c r="A58" s="101"/>
      <c r="B58" s="66"/>
      <c r="C58" s="64"/>
      <c r="D58" s="64"/>
      <c r="E58" s="45" t="s">
        <v>205</v>
      </c>
      <c r="F58" s="122"/>
      <c r="G58" s="105"/>
      <c r="H58" s="46"/>
      <c r="I58" s="46"/>
      <c r="J58" s="47"/>
      <c r="K58" s="48"/>
      <c r="L58" s="48"/>
      <c r="M58" s="48"/>
      <c r="N58" s="49"/>
      <c r="O58" s="2"/>
      <c r="P58" s="2"/>
    </row>
    <row r="59" spans="1:16" x14ac:dyDescent="0.2">
      <c r="A59" s="101"/>
      <c r="B59" s="66"/>
      <c r="C59" s="64"/>
      <c r="D59" s="64"/>
      <c r="E59" s="45" t="s">
        <v>206</v>
      </c>
      <c r="F59" s="122"/>
      <c r="G59" s="105">
        <v>2</v>
      </c>
      <c r="H59" s="46"/>
      <c r="I59" s="46"/>
      <c r="J59" s="47"/>
      <c r="K59" s="48"/>
      <c r="L59" s="48"/>
      <c r="M59" s="48"/>
      <c r="N59" s="49"/>
      <c r="O59" s="2"/>
      <c r="P59" s="2"/>
    </row>
    <row r="60" spans="1:16" x14ac:dyDescent="0.2">
      <c r="A60" s="101"/>
      <c r="B60" s="66"/>
      <c r="C60" s="64"/>
      <c r="D60" s="64"/>
      <c r="E60" s="45" t="s">
        <v>207</v>
      </c>
      <c r="F60" s="122"/>
      <c r="G60" s="105">
        <v>6</v>
      </c>
      <c r="H60" s="46"/>
      <c r="I60" s="46"/>
      <c r="J60" s="47"/>
      <c r="K60" s="48"/>
      <c r="L60" s="48"/>
      <c r="M60" s="48"/>
      <c r="N60" s="49"/>
      <c r="O60" s="2"/>
      <c r="P60" s="2"/>
    </row>
    <row r="61" spans="1:16" x14ac:dyDescent="0.2">
      <c r="A61" s="101"/>
      <c r="B61" s="66"/>
      <c r="C61" s="64"/>
      <c r="D61" s="64"/>
      <c r="E61" s="45" t="s">
        <v>208</v>
      </c>
      <c r="F61" s="122"/>
      <c r="G61" s="105">
        <v>4</v>
      </c>
      <c r="H61" s="46"/>
      <c r="I61" s="46"/>
      <c r="J61" s="47"/>
      <c r="K61" s="48"/>
      <c r="L61" s="48"/>
      <c r="M61" s="48"/>
      <c r="N61" s="49"/>
      <c r="O61" s="2"/>
      <c r="P61" s="2"/>
    </row>
    <row r="62" spans="1:16" x14ac:dyDescent="0.2">
      <c r="A62" s="101"/>
      <c r="B62" s="66"/>
      <c r="C62" s="64"/>
      <c r="D62" s="64"/>
      <c r="E62" s="45" t="s">
        <v>209</v>
      </c>
      <c r="F62" s="122"/>
      <c r="G62" s="105">
        <v>4</v>
      </c>
      <c r="H62" s="46"/>
      <c r="I62" s="46"/>
      <c r="J62" s="47"/>
      <c r="K62" s="48"/>
      <c r="L62" s="48"/>
      <c r="M62" s="48"/>
      <c r="N62" s="49"/>
      <c r="O62" s="2"/>
      <c r="P62" s="2"/>
    </row>
    <row r="63" spans="1:16" x14ac:dyDescent="0.2">
      <c r="A63" s="101"/>
      <c r="B63" s="66"/>
      <c r="C63" s="64"/>
      <c r="D63" s="64"/>
      <c r="E63" s="45" t="s">
        <v>210</v>
      </c>
      <c r="F63" s="122"/>
      <c r="G63" s="105">
        <v>2</v>
      </c>
      <c r="H63" s="46"/>
      <c r="I63" s="46"/>
      <c r="J63" s="47"/>
      <c r="K63" s="48"/>
      <c r="L63" s="48"/>
      <c r="M63" s="48"/>
      <c r="N63" s="49"/>
      <c r="O63" s="2"/>
      <c r="P63" s="2"/>
    </row>
    <row r="64" spans="1:16" x14ac:dyDescent="0.2">
      <c r="A64" s="101"/>
      <c r="B64" s="66"/>
      <c r="C64" s="64"/>
      <c r="D64" s="64"/>
      <c r="E64" s="45" t="s">
        <v>211</v>
      </c>
      <c r="F64" s="122"/>
      <c r="G64" s="105">
        <v>2</v>
      </c>
      <c r="H64" s="46"/>
      <c r="I64" s="46"/>
      <c r="J64" s="47"/>
      <c r="K64" s="48"/>
      <c r="L64" s="48"/>
      <c r="M64" s="48"/>
      <c r="N64" s="49"/>
      <c r="O64" s="2"/>
      <c r="P64" s="2"/>
    </row>
    <row r="65" spans="1:16" x14ac:dyDescent="0.2">
      <c r="A65" s="101"/>
      <c r="B65" s="66"/>
      <c r="C65" s="64"/>
      <c r="D65" s="64"/>
      <c r="E65" s="45" t="s">
        <v>212</v>
      </c>
      <c r="F65" s="122"/>
      <c r="G65" s="105">
        <v>1</v>
      </c>
      <c r="H65" s="46"/>
      <c r="I65" s="46"/>
      <c r="J65" s="47"/>
      <c r="K65" s="48"/>
      <c r="L65" s="48"/>
      <c r="M65" s="48"/>
      <c r="N65" s="49"/>
      <c r="O65" s="2"/>
      <c r="P65" s="2"/>
    </row>
    <row r="66" spans="1:16" x14ac:dyDescent="0.2">
      <c r="A66" s="101"/>
      <c r="B66" s="66"/>
      <c r="C66" s="64"/>
      <c r="D66" s="64"/>
      <c r="E66" s="45" t="s">
        <v>213</v>
      </c>
      <c r="F66" s="122"/>
      <c r="G66" s="105">
        <v>1</v>
      </c>
      <c r="H66" s="46"/>
      <c r="I66" s="46"/>
      <c r="J66" s="47"/>
      <c r="K66" s="48"/>
      <c r="L66" s="48"/>
      <c r="M66" s="48"/>
      <c r="N66" s="49"/>
      <c r="O66" s="2"/>
      <c r="P66" s="2"/>
    </row>
    <row r="67" spans="1:16" ht="28.5" x14ac:dyDescent="0.2">
      <c r="A67" s="101"/>
      <c r="B67" s="66"/>
      <c r="C67" s="64"/>
      <c r="D67" s="64"/>
      <c r="E67" s="45" t="s">
        <v>214</v>
      </c>
      <c r="F67" s="122"/>
      <c r="G67" s="102">
        <v>1</v>
      </c>
      <c r="H67" s="46"/>
      <c r="I67" s="46"/>
      <c r="J67" s="47"/>
      <c r="K67" s="48"/>
      <c r="L67" s="48"/>
      <c r="M67" s="48"/>
      <c r="N67" s="49"/>
      <c r="O67" s="2"/>
      <c r="P67" s="2"/>
    </row>
    <row r="68" spans="1:16" x14ac:dyDescent="0.2">
      <c r="A68" s="101"/>
      <c r="B68" s="66"/>
      <c r="C68" s="64"/>
      <c r="D68" s="64"/>
      <c r="E68" s="45"/>
      <c r="F68" s="122"/>
      <c r="G68" s="105"/>
      <c r="H68" s="46"/>
      <c r="I68" s="46"/>
      <c r="J68" s="47"/>
      <c r="K68" s="48"/>
      <c r="L68" s="48"/>
      <c r="M68" s="48"/>
      <c r="N68" s="49"/>
      <c r="O68" s="2"/>
      <c r="P68" s="2"/>
    </row>
    <row r="69" spans="1:16" ht="15" customHeight="1" x14ac:dyDescent="0.2">
      <c r="A69" s="29"/>
      <c r="B69" s="30"/>
      <c r="C69" s="30"/>
      <c r="D69" s="30"/>
      <c r="E69" s="30"/>
      <c r="F69" s="141"/>
      <c r="G69" s="31"/>
      <c r="H69" s="31"/>
      <c r="I69" s="31"/>
      <c r="J69" s="31">
        <f t="shared" si="3"/>
        <v>0</v>
      </c>
      <c r="K69" s="32"/>
      <c r="L69" s="32"/>
      <c r="M69" s="32"/>
      <c r="N69" s="33"/>
      <c r="O69" s="2"/>
      <c r="P69" s="2"/>
    </row>
    <row r="70" spans="1:16" ht="71.25" x14ac:dyDescent="0.2">
      <c r="A70" s="64" t="s">
        <v>34</v>
      </c>
      <c r="B70" s="66">
        <v>23776</v>
      </c>
      <c r="C70" s="64" t="s">
        <v>39</v>
      </c>
      <c r="D70" s="64" t="s">
        <v>35</v>
      </c>
      <c r="E70" s="64" t="s">
        <v>44</v>
      </c>
      <c r="F70" s="122"/>
      <c r="G70" s="46"/>
      <c r="H70" s="46"/>
      <c r="I70" s="46"/>
      <c r="J70" s="67">
        <f t="shared" si="3"/>
        <v>0</v>
      </c>
      <c r="K70" s="65">
        <v>12490.24</v>
      </c>
      <c r="L70" s="48"/>
      <c r="M70" s="65" t="s">
        <v>292</v>
      </c>
      <c r="N70" s="159" t="s">
        <v>293</v>
      </c>
      <c r="O70" s="2"/>
      <c r="P70" s="2"/>
    </row>
    <row r="71" spans="1:16" ht="42.75" x14ac:dyDescent="0.2">
      <c r="A71" s="101"/>
      <c r="B71" s="66"/>
      <c r="C71" s="64"/>
      <c r="D71" s="64"/>
      <c r="E71" s="45" t="s">
        <v>216</v>
      </c>
      <c r="F71" s="122"/>
      <c r="G71" s="46"/>
      <c r="H71" s="46"/>
      <c r="I71" s="46"/>
      <c r="J71" s="67"/>
      <c r="K71" s="48"/>
      <c r="L71" s="48"/>
      <c r="M71" s="48"/>
      <c r="N71" s="160"/>
      <c r="O71" s="2"/>
      <c r="P71" s="2"/>
    </row>
    <row r="72" spans="1:16" ht="57" x14ac:dyDescent="0.2">
      <c r="A72" s="101"/>
      <c r="B72" s="66"/>
      <c r="C72" s="64"/>
      <c r="D72" s="64"/>
      <c r="E72" s="45" t="s">
        <v>217</v>
      </c>
      <c r="F72" s="122"/>
      <c r="G72" s="46"/>
      <c r="H72" s="46"/>
      <c r="I72" s="46"/>
      <c r="J72" s="67"/>
      <c r="K72" s="48"/>
      <c r="L72" s="48"/>
      <c r="M72" s="48"/>
      <c r="N72" s="160"/>
      <c r="O72" s="2"/>
      <c r="P72" s="2"/>
    </row>
    <row r="73" spans="1:16" ht="28.5" x14ac:dyDescent="0.2">
      <c r="A73" s="101"/>
      <c r="B73" s="66"/>
      <c r="C73" s="64"/>
      <c r="D73" s="64"/>
      <c r="E73" s="45" t="s">
        <v>218</v>
      </c>
      <c r="F73" s="102"/>
      <c r="G73" s="127">
        <v>0.79</v>
      </c>
      <c r="H73" s="46"/>
      <c r="I73" s="46"/>
      <c r="J73" s="67"/>
      <c r="K73" s="48"/>
      <c r="L73" s="48"/>
      <c r="M73" s="48"/>
      <c r="N73" s="160"/>
      <c r="O73" s="2"/>
      <c r="P73" s="2"/>
    </row>
    <row r="74" spans="1:16" x14ac:dyDescent="0.2">
      <c r="A74" s="101"/>
      <c r="B74" s="66"/>
      <c r="C74" s="64"/>
      <c r="D74" s="64"/>
      <c r="E74" s="45" t="s">
        <v>219</v>
      </c>
      <c r="F74" s="102">
        <v>5</v>
      </c>
      <c r="G74" s="105">
        <v>5</v>
      </c>
      <c r="H74" s="46"/>
      <c r="I74" s="46"/>
      <c r="J74" s="67"/>
      <c r="K74" s="48"/>
      <c r="L74" s="48"/>
      <c r="M74" s="48"/>
      <c r="N74" s="160"/>
      <c r="O74" s="2"/>
      <c r="P74" s="2"/>
    </row>
    <row r="75" spans="1:16" ht="57" x14ac:dyDescent="0.2">
      <c r="A75" s="101"/>
      <c r="B75" s="66"/>
      <c r="C75" s="64"/>
      <c r="D75" s="64"/>
      <c r="E75" s="45" t="s">
        <v>220</v>
      </c>
      <c r="F75" s="102">
        <v>8</v>
      </c>
      <c r="G75" s="102">
        <v>10</v>
      </c>
      <c r="H75" s="46"/>
      <c r="I75" s="46"/>
      <c r="J75" s="67"/>
      <c r="K75" s="48"/>
      <c r="L75" s="48"/>
      <c r="M75" s="48"/>
      <c r="N75" s="160"/>
      <c r="O75" s="2"/>
      <c r="P75" s="2"/>
    </row>
    <row r="76" spans="1:16" ht="105.75" customHeight="1" x14ac:dyDescent="0.2">
      <c r="A76" s="101"/>
      <c r="B76" s="66"/>
      <c r="C76" s="64"/>
      <c r="D76" s="64"/>
      <c r="E76" s="45"/>
      <c r="F76" s="122"/>
      <c r="G76" s="105"/>
      <c r="H76" s="46"/>
      <c r="I76" s="46"/>
      <c r="J76" s="67"/>
      <c r="K76" s="48"/>
      <c r="L76" s="48"/>
      <c r="M76" s="48"/>
      <c r="N76" s="160"/>
      <c r="O76" s="2"/>
      <c r="P76" s="2"/>
    </row>
    <row r="77" spans="1:16" ht="15" customHeight="1" x14ac:dyDescent="0.2">
      <c r="A77" s="34"/>
      <c r="B77" s="35"/>
      <c r="C77" s="35"/>
      <c r="D77" s="30"/>
      <c r="E77" s="35"/>
      <c r="F77" s="142"/>
      <c r="G77" s="36"/>
      <c r="H77" s="36"/>
      <c r="I77" s="36"/>
      <c r="J77" s="31">
        <f t="shared" si="0"/>
        <v>0</v>
      </c>
      <c r="K77" s="37"/>
      <c r="L77" s="37"/>
      <c r="M77" s="37"/>
      <c r="N77" s="38"/>
    </row>
    <row r="78" spans="1:16" ht="85.5" x14ac:dyDescent="0.2">
      <c r="A78" s="64" t="s">
        <v>34</v>
      </c>
      <c r="B78" s="66">
        <v>70928</v>
      </c>
      <c r="C78" s="64" t="s">
        <v>40</v>
      </c>
      <c r="D78" s="64" t="s">
        <v>35</v>
      </c>
      <c r="E78" s="71" t="s">
        <v>33</v>
      </c>
      <c r="F78" s="122"/>
      <c r="G78" s="46"/>
      <c r="H78" s="46"/>
      <c r="I78" s="46"/>
      <c r="J78" s="67">
        <f t="shared" si="0"/>
        <v>0</v>
      </c>
      <c r="K78" s="65">
        <v>45354.9</v>
      </c>
      <c r="L78" s="48"/>
      <c r="M78" s="48"/>
      <c r="N78" s="153" t="s">
        <v>294</v>
      </c>
      <c r="O78" s="2"/>
      <c r="P78" s="2"/>
    </row>
    <row r="79" spans="1:16" ht="23.25" customHeight="1" x14ac:dyDescent="0.2">
      <c r="A79" s="101"/>
      <c r="B79" s="66"/>
      <c r="C79" s="64"/>
      <c r="D79" s="64"/>
      <c r="E79" s="46"/>
      <c r="F79" s="122"/>
      <c r="G79" s="46"/>
      <c r="H79" s="46"/>
      <c r="I79" s="46"/>
      <c r="J79" s="67"/>
      <c r="K79" s="48"/>
      <c r="L79" s="48"/>
      <c r="M79" s="48"/>
      <c r="N79" s="49"/>
      <c r="O79" s="2"/>
      <c r="P79" s="2"/>
    </row>
    <row r="80" spans="1:16" ht="57" x14ac:dyDescent="0.2">
      <c r="A80" s="101"/>
      <c r="B80" s="66"/>
      <c r="C80" s="64"/>
      <c r="D80" s="64"/>
      <c r="E80" s="131" t="s">
        <v>221</v>
      </c>
      <c r="F80" s="149">
        <v>37</v>
      </c>
      <c r="G80" s="102">
        <v>96</v>
      </c>
      <c r="H80" s="102">
        <v>41</v>
      </c>
      <c r="I80" s="46"/>
      <c r="J80" s="67"/>
      <c r="K80" s="48"/>
      <c r="L80" s="48"/>
      <c r="M80" s="48"/>
      <c r="N80" s="49"/>
      <c r="O80" s="2"/>
      <c r="P80" s="2"/>
    </row>
    <row r="81" spans="1:16" ht="85.5" x14ac:dyDescent="0.2">
      <c r="A81" s="101"/>
      <c r="B81" s="66"/>
      <c r="C81" s="64"/>
      <c r="D81" s="64"/>
      <c r="E81" s="131" t="s">
        <v>222</v>
      </c>
      <c r="F81" s="149"/>
      <c r="G81" s="105"/>
      <c r="H81" s="105"/>
      <c r="I81" s="46"/>
      <c r="J81" s="67"/>
      <c r="K81" s="48"/>
      <c r="L81" s="48"/>
      <c r="M81" s="48"/>
      <c r="N81" s="49"/>
      <c r="O81" s="2"/>
      <c r="P81" s="2"/>
    </row>
    <row r="82" spans="1:16" ht="28.5" x14ac:dyDescent="0.2">
      <c r="A82" s="101"/>
      <c r="B82" s="66"/>
      <c r="C82" s="64"/>
      <c r="D82" s="64"/>
      <c r="E82" s="131" t="s">
        <v>223</v>
      </c>
      <c r="F82" s="107">
        <v>0.72</v>
      </c>
      <c r="G82" s="133">
        <v>0.41</v>
      </c>
      <c r="H82" s="105"/>
      <c r="I82" s="46"/>
      <c r="J82" s="67"/>
      <c r="K82" s="48"/>
      <c r="L82" s="48"/>
      <c r="M82" s="48"/>
      <c r="N82" s="49"/>
      <c r="O82" s="2"/>
      <c r="P82" s="2"/>
    </row>
    <row r="83" spans="1:16" ht="71.25" x14ac:dyDescent="0.2">
      <c r="A83" s="101"/>
      <c r="B83" s="66"/>
      <c r="C83" s="64"/>
      <c r="D83" s="64"/>
      <c r="E83" s="131" t="s">
        <v>224</v>
      </c>
      <c r="F83" s="149"/>
      <c r="G83" s="132">
        <v>320</v>
      </c>
      <c r="H83" s="105"/>
      <c r="I83" s="46"/>
      <c r="J83" s="67"/>
      <c r="K83" s="48"/>
      <c r="L83" s="48"/>
      <c r="M83" s="48"/>
      <c r="N83" s="49"/>
      <c r="O83" s="2"/>
      <c r="P83" s="2"/>
    </row>
    <row r="84" spans="1:16" ht="214.5" customHeight="1" x14ac:dyDescent="0.2">
      <c r="A84" s="101"/>
      <c r="B84" s="66"/>
      <c r="C84" s="64"/>
      <c r="D84" s="64"/>
      <c r="E84" s="131" t="s">
        <v>225</v>
      </c>
      <c r="F84" s="149"/>
      <c r="G84" s="132">
        <v>287</v>
      </c>
      <c r="H84" s="105"/>
      <c r="I84" s="46"/>
      <c r="J84" s="67"/>
      <c r="K84" s="48"/>
      <c r="L84" s="48"/>
      <c r="M84" s="48"/>
      <c r="N84" s="49" t="s">
        <v>295</v>
      </c>
      <c r="O84" s="2"/>
      <c r="P84" s="2"/>
    </row>
    <row r="85" spans="1:16" ht="85.5" x14ac:dyDescent="0.2">
      <c r="A85" s="101"/>
      <c r="B85" s="66"/>
      <c r="C85" s="64"/>
      <c r="D85" s="64"/>
      <c r="E85" s="131" t="s">
        <v>226</v>
      </c>
      <c r="F85" s="149"/>
      <c r="G85" s="133">
        <v>0.51</v>
      </c>
      <c r="H85" s="105"/>
      <c r="I85" s="46"/>
      <c r="J85" s="67"/>
      <c r="K85" s="48"/>
      <c r="L85" s="48"/>
      <c r="M85" s="48"/>
      <c r="N85" s="49"/>
      <c r="O85" s="2"/>
      <c r="P85" s="2"/>
    </row>
    <row r="86" spans="1:16" ht="42.75" x14ac:dyDescent="0.2">
      <c r="A86" s="101"/>
      <c r="B86" s="66"/>
      <c r="C86" s="64"/>
      <c r="D86" s="64"/>
      <c r="E86" s="131" t="s">
        <v>227</v>
      </c>
      <c r="F86" s="149"/>
      <c r="G86" s="132"/>
      <c r="H86" s="46"/>
      <c r="I86" s="46"/>
      <c r="J86" s="67"/>
      <c r="K86" s="48"/>
      <c r="L86" s="48"/>
      <c r="M86" s="48"/>
      <c r="N86" s="49"/>
      <c r="O86" s="2"/>
      <c r="P86" s="2"/>
    </row>
    <row r="87" spans="1:16" ht="42.75" x14ac:dyDescent="0.2">
      <c r="A87" s="101"/>
      <c r="B87" s="66"/>
      <c r="C87" s="64"/>
      <c r="D87" s="64"/>
      <c r="E87" s="131" t="s">
        <v>228</v>
      </c>
      <c r="F87" s="149"/>
      <c r="G87" s="132">
        <v>159</v>
      </c>
      <c r="H87" s="46"/>
      <c r="I87" s="46"/>
      <c r="J87" s="67"/>
      <c r="K87" s="48"/>
      <c r="L87" s="48"/>
      <c r="M87" s="48"/>
      <c r="N87" s="49"/>
      <c r="O87" s="2"/>
      <c r="P87" s="2"/>
    </row>
    <row r="88" spans="1:16" ht="156.75" x14ac:dyDescent="0.2">
      <c r="A88" s="101"/>
      <c r="B88" s="66"/>
      <c r="C88" s="64"/>
      <c r="D88" s="64"/>
      <c r="E88" s="131" t="s">
        <v>229</v>
      </c>
      <c r="F88" s="149"/>
      <c r="G88" s="132">
        <v>25</v>
      </c>
      <c r="H88" s="46"/>
      <c r="I88" s="46"/>
      <c r="J88" s="67"/>
      <c r="K88" s="48"/>
      <c r="L88" s="48"/>
      <c r="M88" s="48"/>
      <c r="N88" s="49"/>
      <c r="O88" s="2"/>
      <c r="P88" s="2"/>
    </row>
    <row r="89" spans="1:16" ht="313.5" x14ac:dyDescent="0.2">
      <c r="A89" s="101"/>
      <c r="B89" s="66"/>
      <c r="C89" s="64"/>
      <c r="D89" s="64"/>
      <c r="E89" s="131" t="s">
        <v>250</v>
      </c>
      <c r="F89" s="149"/>
      <c r="G89" s="132"/>
      <c r="H89" s="46"/>
      <c r="I89" s="46"/>
      <c r="J89" s="67"/>
      <c r="K89" s="48"/>
      <c r="L89" s="48"/>
      <c r="M89" s="48"/>
      <c r="N89" s="49"/>
      <c r="O89" s="2"/>
      <c r="P89" s="2"/>
    </row>
    <row r="90" spans="1:16" x14ac:dyDescent="0.2">
      <c r="A90" s="101"/>
      <c r="B90" s="66"/>
      <c r="C90" s="64"/>
      <c r="D90" s="64"/>
      <c r="E90" s="131"/>
      <c r="F90" s="149"/>
      <c r="G90" s="132"/>
      <c r="H90" s="46"/>
      <c r="I90" s="46"/>
      <c r="J90" s="67"/>
      <c r="K90" s="48"/>
      <c r="L90" s="48"/>
      <c r="M90" s="48"/>
      <c r="N90" s="49"/>
      <c r="O90" s="2"/>
      <c r="P90" s="2"/>
    </row>
    <row r="91" spans="1:16" x14ac:dyDescent="0.2">
      <c r="A91" s="101"/>
      <c r="B91" s="66"/>
      <c r="C91" s="64"/>
      <c r="D91" s="64"/>
      <c r="E91" s="64"/>
      <c r="F91" s="149"/>
      <c r="G91" s="105"/>
      <c r="H91" s="46"/>
      <c r="I91" s="46"/>
      <c r="J91" s="67"/>
      <c r="K91" s="48"/>
      <c r="L91" s="48"/>
      <c r="M91" s="48"/>
      <c r="N91" s="49"/>
      <c r="O91" s="2"/>
      <c r="P91" s="2"/>
    </row>
    <row r="92" spans="1:16" ht="15" customHeight="1" x14ac:dyDescent="0.2">
      <c r="A92" s="34"/>
      <c r="B92" s="35"/>
      <c r="C92" s="35"/>
      <c r="D92" s="30"/>
      <c r="E92" s="35"/>
      <c r="F92" s="142"/>
      <c r="G92" s="36"/>
      <c r="H92" s="36"/>
      <c r="I92" s="36"/>
      <c r="J92" s="68">
        <f t="shared" si="0"/>
        <v>0</v>
      </c>
      <c r="K92" s="37"/>
      <c r="L92" s="37"/>
      <c r="M92" s="37"/>
      <c r="N92" s="38"/>
    </row>
    <row r="93" spans="1:16" s="82" customFormat="1" ht="71.25" x14ac:dyDescent="0.2">
      <c r="A93" s="64" t="s">
        <v>34</v>
      </c>
      <c r="B93" s="66">
        <v>347438</v>
      </c>
      <c r="C93" s="64" t="s">
        <v>49</v>
      </c>
      <c r="D93" s="64" t="s">
        <v>51</v>
      </c>
      <c r="E93" s="64" t="s">
        <v>50</v>
      </c>
      <c r="F93" s="143"/>
      <c r="G93" s="71"/>
      <c r="H93" s="71" t="s">
        <v>299</v>
      </c>
      <c r="I93" s="71"/>
      <c r="J93" s="67">
        <f t="shared" ref="J93" si="4">SUM(F93:I93)</f>
        <v>0</v>
      </c>
      <c r="K93" s="65">
        <v>191607.79</v>
      </c>
      <c r="L93" s="65"/>
      <c r="M93" s="65"/>
      <c r="N93" s="134"/>
    </row>
    <row r="94" spans="1:16" s="82" customFormat="1" ht="71.25" x14ac:dyDescent="0.2">
      <c r="A94" s="101"/>
      <c r="B94" s="66"/>
      <c r="C94" s="64"/>
      <c r="D94" s="64"/>
      <c r="E94" s="64" t="s">
        <v>96</v>
      </c>
      <c r="F94" s="102">
        <v>20</v>
      </c>
      <c r="G94" s="102">
        <v>26</v>
      </c>
      <c r="H94" s="71"/>
      <c r="I94" s="71"/>
      <c r="J94" s="67"/>
      <c r="K94" s="65"/>
      <c r="L94" s="108"/>
      <c r="M94" s="65"/>
      <c r="N94" s="134"/>
    </row>
    <row r="95" spans="1:16" s="82" customFormat="1" ht="85.5" x14ac:dyDescent="0.2">
      <c r="A95" s="101"/>
      <c r="B95" s="66"/>
      <c r="C95" s="64"/>
      <c r="D95" s="64"/>
      <c r="E95" s="64" t="s">
        <v>97</v>
      </c>
      <c r="F95" s="102">
        <v>6</v>
      </c>
      <c r="G95" s="102">
        <v>0</v>
      </c>
      <c r="H95" s="71"/>
      <c r="I95" s="71"/>
      <c r="J95" s="67"/>
      <c r="K95" s="65"/>
      <c r="L95" s="111"/>
      <c r="M95" s="65"/>
      <c r="N95" s="134"/>
    </row>
    <row r="96" spans="1:16" ht="15" customHeight="1" x14ac:dyDescent="0.2">
      <c r="A96" s="34"/>
      <c r="B96" s="35"/>
      <c r="C96" s="35"/>
      <c r="D96" s="30"/>
      <c r="E96" s="35"/>
      <c r="F96" s="142"/>
      <c r="G96" s="36"/>
      <c r="H96" s="36"/>
      <c r="I96" s="36"/>
      <c r="J96" s="68">
        <f t="shared" si="0"/>
        <v>0</v>
      </c>
      <c r="K96" s="37"/>
      <c r="L96" s="37"/>
      <c r="M96" s="37"/>
      <c r="N96" s="38"/>
    </row>
    <row r="97" spans="1:14" ht="99.75" x14ac:dyDescent="0.2">
      <c r="A97" s="64" t="s">
        <v>34</v>
      </c>
      <c r="B97" s="66">
        <v>109356</v>
      </c>
      <c r="C97" s="64" t="s">
        <v>52</v>
      </c>
      <c r="D97" s="64" t="s">
        <v>51</v>
      </c>
      <c r="E97" s="45" t="s">
        <v>61</v>
      </c>
      <c r="F97" s="122"/>
      <c r="G97" s="46"/>
      <c r="H97" s="71" t="s">
        <v>299</v>
      </c>
      <c r="I97" s="46"/>
      <c r="J97" s="67">
        <f t="shared" ref="J97" si="5">SUM(F97:I97)</f>
        <v>0</v>
      </c>
      <c r="K97" s="65">
        <v>61506.63</v>
      </c>
      <c r="L97" s="48"/>
      <c r="M97" s="48"/>
      <c r="N97" s="49"/>
    </row>
    <row r="98" spans="1:14" ht="71.25" x14ac:dyDescent="0.2">
      <c r="A98" s="101"/>
      <c r="B98" s="66"/>
      <c r="C98" s="64"/>
      <c r="D98" s="64"/>
      <c r="E98" s="45" t="s">
        <v>98</v>
      </c>
      <c r="F98" s="102">
        <v>45</v>
      </c>
      <c r="G98" s="102">
        <v>70</v>
      </c>
      <c r="H98" s="46"/>
      <c r="I98" s="46"/>
      <c r="J98" s="67"/>
      <c r="K98" s="48"/>
      <c r="L98" s="108"/>
      <c r="M98" s="48"/>
      <c r="N98" s="49"/>
    </row>
    <row r="99" spans="1:14" ht="57" x14ac:dyDescent="0.2">
      <c r="A99" s="101"/>
      <c r="B99" s="66"/>
      <c r="C99" s="64"/>
      <c r="D99" s="64"/>
      <c r="E99" s="45" t="s">
        <v>99</v>
      </c>
      <c r="F99" s="102">
        <v>21</v>
      </c>
      <c r="G99" s="102">
        <v>24</v>
      </c>
      <c r="H99" s="46"/>
      <c r="I99" s="46"/>
      <c r="J99" s="67"/>
      <c r="K99" s="48"/>
      <c r="L99" s="110"/>
      <c r="M99" s="48"/>
      <c r="N99" s="49"/>
    </row>
    <row r="100" spans="1:14" ht="15" customHeight="1" x14ac:dyDescent="0.2">
      <c r="A100" s="34"/>
      <c r="B100" s="35"/>
      <c r="C100" s="35"/>
      <c r="D100" s="30"/>
      <c r="E100" s="35"/>
      <c r="F100" s="142"/>
      <c r="G100" s="36"/>
      <c r="H100" s="36"/>
      <c r="I100" s="36"/>
      <c r="J100" s="68">
        <f t="shared" si="0"/>
        <v>0</v>
      </c>
      <c r="K100" s="37"/>
      <c r="L100" s="37"/>
      <c r="M100" s="37"/>
      <c r="N100" s="38"/>
    </row>
    <row r="101" spans="1:14" ht="99.75" x14ac:dyDescent="0.2">
      <c r="A101" s="64" t="s">
        <v>34</v>
      </c>
      <c r="B101" s="66">
        <v>20000</v>
      </c>
      <c r="C101" s="64" t="s">
        <v>60</v>
      </c>
      <c r="D101" s="64" t="s">
        <v>51</v>
      </c>
      <c r="E101" s="45" t="s">
        <v>53</v>
      </c>
      <c r="F101" s="122"/>
      <c r="G101" s="46"/>
      <c r="H101" s="71" t="s">
        <v>299</v>
      </c>
      <c r="I101" s="46"/>
      <c r="J101" s="67">
        <f t="shared" si="0"/>
        <v>0</v>
      </c>
      <c r="K101" s="65">
        <v>99</v>
      </c>
      <c r="L101" s="48"/>
      <c r="M101" s="48"/>
      <c r="N101" s="49"/>
    </row>
    <row r="102" spans="1:14" ht="85.5" x14ac:dyDescent="0.2">
      <c r="A102" s="101"/>
      <c r="B102" s="66"/>
      <c r="C102" s="64"/>
      <c r="D102" s="64"/>
      <c r="E102" s="45" t="s">
        <v>100</v>
      </c>
      <c r="F102" s="71" t="s">
        <v>244</v>
      </c>
      <c r="G102" s="71" t="s">
        <v>101</v>
      </c>
      <c r="H102" s="46"/>
      <c r="I102" s="46"/>
      <c r="J102" s="67"/>
      <c r="K102" s="48"/>
      <c r="L102" s="108"/>
      <c r="M102" s="48"/>
      <c r="N102" s="49"/>
    </row>
    <row r="103" spans="1:14" ht="85.5" x14ac:dyDescent="0.2">
      <c r="A103" s="101"/>
      <c r="B103" s="66"/>
      <c r="C103" s="64"/>
      <c r="D103" s="64"/>
      <c r="E103" s="45" t="s">
        <v>102</v>
      </c>
      <c r="F103" s="71" t="s">
        <v>245</v>
      </c>
      <c r="G103" s="71" t="s">
        <v>103</v>
      </c>
      <c r="H103" s="46"/>
      <c r="I103" s="46"/>
      <c r="J103" s="67"/>
      <c r="K103" s="48"/>
      <c r="L103" s="110"/>
      <c r="M103" s="48"/>
      <c r="N103" s="49"/>
    </row>
    <row r="104" spans="1:14" ht="15" customHeight="1" x14ac:dyDescent="0.2">
      <c r="A104" s="83"/>
      <c r="B104" s="35"/>
      <c r="C104" s="35"/>
      <c r="D104" s="30"/>
      <c r="E104" s="35"/>
      <c r="F104" s="142"/>
      <c r="G104" s="36"/>
      <c r="H104" s="36"/>
      <c r="I104" s="36"/>
      <c r="J104" s="68"/>
      <c r="K104" s="37"/>
      <c r="L104" s="37"/>
      <c r="M104" s="37"/>
      <c r="N104" s="38"/>
    </row>
    <row r="105" spans="1:14" ht="128.25" x14ac:dyDescent="0.2">
      <c r="A105" s="64" t="s">
        <v>34</v>
      </c>
      <c r="B105" s="66">
        <v>95783</v>
      </c>
      <c r="C105" s="64" t="s">
        <v>54</v>
      </c>
      <c r="D105" s="64" t="s">
        <v>51</v>
      </c>
      <c r="E105" s="64" t="s">
        <v>55</v>
      </c>
      <c r="F105" s="122"/>
      <c r="G105" s="46"/>
      <c r="H105" s="71" t="s">
        <v>299</v>
      </c>
      <c r="I105" s="46"/>
      <c r="J105" s="67">
        <f t="shared" ref="J105" si="6">SUM(F105:I105)</f>
        <v>0</v>
      </c>
      <c r="K105" s="65">
        <v>69639.009999999995</v>
      </c>
      <c r="L105" s="48"/>
      <c r="M105" s="48"/>
      <c r="N105" s="49"/>
    </row>
    <row r="106" spans="1:14" ht="85.5" x14ac:dyDescent="0.2">
      <c r="A106" s="101"/>
      <c r="B106" s="66"/>
      <c r="C106" s="64"/>
      <c r="D106" s="64"/>
      <c r="E106" s="64" t="s">
        <v>104</v>
      </c>
      <c r="F106" s="102">
        <v>15</v>
      </c>
      <c r="G106" s="106">
        <v>22</v>
      </c>
      <c r="H106" s="46"/>
      <c r="I106" s="46"/>
      <c r="J106" s="67"/>
      <c r="K106" s="48"/>
      <c r="L106" s="108"/>
      <c r="M106" s="48"/>
      <c r="N106" s="49"/>
    </row>
    <row r="107" spans="1:14" ht="57" x14ac:dyDescent="0.2">
      <c r="A107" s="101"/>
      <c r="B107" s="66"/>
      <c r="C107" s="64"/>
      <c r="D107" s="64"/>
      <c r="E107" s="64" t="s">
        <v>105</v>
      </c>
      <c r="F107" s="102">
        <v>39</v>
      </c>
      <c r="G107" s="106">
        <v>39</v>
      </c>
      <c r="H107" s="46"/>
      <c r="I107" s="46"/>
      <c r="J107" s="67"/>
      <c r="K107" s="48"/>
      <c r="L107" s="109"/>
      <c r="M107" s="48"/>
      <c r="N107" s="49"/>
    </row>
    <row r="108" spans="1:14" ht="57" x14ac:dyDescent="0.2">
      <c r="A108" s="101"/>
      <c r="B108" s="66"/>
      <c r="C108" s="64"/>
      <c r="D108" s="64"/>
      <c r="E108" s="64" t="s">
        <v>106</v>
      </c>
      <c r="F108" s="102">
        <v>27</v>
      </c>
      <c r="G108" s="106">
        <v>22</v>
      </c>
      <c r="H108" s="46"/>
      <c r="I108" s="46"/>
      <c r="J108" s="67"/>
      <c r="K108" s="48"/>
      <c r="L108" s="110"/>
      <c r="M108" s="48"/>
      <c r="N108" s="49"/>
    </row>
    <row r="109" spans="1:14" ht="15" customHeight="1" x14ac:dyDescent="0.2">
      <c r="A109" s="34"/>
      <c r="B109" s="35"/>
      <c r="C109" s="35"/>
      <c r="D109" s="30"/>
      <c r="E109" s="35"/>
      <c r="F109" s="142"/>
      <c r="G109" s="36"/>
      <c r="H109" s="36"/>
      <c r="I109" s="36"/>
      <c r="J109" s="68">
        <f t="shared" si="0"/>
        <v>0</v>
      </c>
      <c r="K109" s="37"/>
      <c r="L109" s="37"/>
      <c r="M109" s="37"/>
      <c r="N109" s="38"/>
    </row>
    <row r="110" spans="1:14" s="82" customFormat="1" ht="114" x14ac:dyDescent="0.2">
      <c r="A110" s="64" t="s">
        <v>34</v>
      </c>
      <c r="B110" s="66">
        <v>268292</v>
      </c>
      <c r="C110" s="64" t="s">
        <v>56</v>
      </c>
      <c r="D110" s="64" t="s">
        <v>51</v>
      </c>
      <c r="E110" s="64" t="s">
        <v>57</v>
      </c>
      <c r="F110" s="143"/>
      <c r="G110" s="71"/>
      <c r="H110" s="71" t="s">
        <v>299</v>
      </c>
      <c r="I110" s="71"/>
      <c r="J110" s="67">
        <f t="shared" ref="J110" si="7">SUM(F110:I110)</f>
        <v>0</v>
      </c>
      <c r="K110" s="65">
        <v>201218.94</v>
      </c>
      <c r="L110" s="65"/>
      <c r="M110" s="65"/>
      <c r="N110" s="134"/>
    </row>
    <row r="111" spans="1:14" ht="71.25" x14ac:dyDescent="0.2">
      <c r="A111" s="101"/>
      <c r="B111" s="66"/>
      <c r="C111" s="64"/>
      <c r="D111" s="64"/>
      <c r="E111" s="64" t="s">
        <v>107</v>
      </c>
      <c r="F111" s="102">
        <v>59</v>
      </c>
      <c r="G111" s="106">
        <v>53</v>
      </c>
      <c r="H111" s="46"/>
      <c r="I111" s="46"/>
      <c r="J111" s="67"/>
      <c r="K111" s="48"/>
      <c r="L111" s="108"/>
      <c r="M111" s="48"/>
      <c r="N111" s="49"/>
    </row>
    <row r="112" spans="1:14" ht="71.25" x14ac:dyDescent="0.2">
      <c r="A112" s="101"/>
      <c r="B112" s="66"/>
      <c r="C112" s="64"/>
      <c r="D112" s="64"/>
      <c r="E112" s="64" t="s">
        <v>108</v>
      </c>
      <c r="F112" s="102">
        <v>645</v>
      </c>
      <c r="G112" s="106">
        <v>623</v>
      </c>
      <c r="H112" s="46"/>
      <c r="I112" s="46"/>
      <c r="J112" s="67"/>
      <c r="K112" s="48"/>
      <c r="L112" s="109"/>
      <c r="M112" s="48"/>
      <c r="N112" s="49"/>
    </row>
    <row r="113" spans="1:14" ht="85.5" x14ac:dyDescent="0.2">
      <c r="A113" s="101"/>
      <c r="B113" s="66"/>
      <c r="C113" s="64"/>
      <c r="D113" s="64"/>
      <c r="E113" s="64" t="s">
        <v>109</v>
      </c>
      <c r="F113" s="107">
        <v>0.63</v>
      </c>
      <c r="G113" s="107">
        <v>0.97</v>
      </c>
      <c r="H113" s="46"/>
      <c r="I113" s="46"/>
      <c r="J113" s="67"/>
      <c r="K113" s="48"/>
      <c r="L113" s="109"/>
      <c r="M113" s="48"/>
      <c r="N113" s="49"/>
    </row>
    <row r="114" spans="1:14" ht="85.5" x14ac:dyDescent="0.2">
      <c r="A114" s="101"/>
      <c r="B114" s="66"/>
      <c r="C114" s="64"/>
      <c r="D114" s="64"/>
      <c r="E114" s="64" t="s">
        <v>110</v>
      </c>
      <c r="F114" s="102">
        <v>14</v>
      </c>
      <c r="G114" s="106">
        <v>10</v>
      </c>
      <c r="H114" s="46"/>
      <c r="I114" s="46"/>
      <c r="J114" s="67"/>
      <c r="K114" s="48"/>
      <c r="L114" s="110"/>
      <c r="M114" s="48"/>
      <c r="N114" s="49"/>
    </row>
    <row r="115" spans="1:14" ht="15" customHeight="1" x14ac:dyDescent="0.2">
      <c r="A115" s="34"/>
      <c r="B115" s="35"/>
      <c r="C115" s="35"/>
      <c r="D115" s="30"/>
      <c r="E115" s="35"/>
      <c r="F115" s="142"/>
      <c r="G115" s="36"/>
      <c r="H115" s="36"/>
      <c r="I115" s="36"/>
      <c r="J115" s="68">
        <f t="shared" si="0"/>
        <v>0</v>
      </c>
      <c r="K115" s="37"/>
      <c r="L115" s="37"/>
      <c r="M115" s="37"/>
      <c r="N115" s="38"/>
    </row>
    <row r="116" spans="1:14" s="82" customFormat="1" ht="99.75" x14ac:dyDescent="0.2">
      <c r="A116" s="64" t="s">
        <v>34</v>
      </c>
      <c r="B116" s="66">
        <v>109965</v>
      </c>
      <c r="C116" s="64" t="s">
        <v>58</v>
      </c>
      <c r="D116" s="64" t="s">
        <v>51</v>
      </c>
      <c r="E116" s="64" t="s">
        <v>53</v>
      </c>
      <c r="F116" s="143"/>
      <c r="G116" s="71"/>
      <c r="H116" s="71" t="s">
        <v>299</v>
      </c>
      <c r="I116" s="71"/>
      <c r="J116" s="67">
        <f t="shared" ref="J116" si="8">SUM(F116:I116)</f>
        <v>0</v>
      </c>
      <c r="K116" s="65">
        <v>62227.13</v>
      </c>
      <c r="L116" s="65"/>
      <c r="M116" s="65"/>
      <c r="N116" s="134"/>
    </row>
    <row r="117" spans="1:14" s="82" customFormat="1" ht="28.5" x14ac:dyDescent="0.2">
      <c r="A117" s="101"/>
      <c r="B117" s="66"/>
      <c r="C117" s="64"/>
      <c r="D117" s="64"/>
      <c r="E117" s="64" t="s">
        <v>111</v>
      </c>
      <c r="F117" s="102">
        <v>18</v>
      </c>
      <c r="G117" s="102">
        <v>33</v>
      </c>
      <c r="H117" s="71"/>
      <c r="I117" s="71"/>
      <c r="J117" s="67"/>
      <c r="K117" s="65"/>
      <c r="L117" s="108"/>
      <c r="M117" s="65"/>
      <c r="N117" s="134"/>
    </row>
    <row r="118" spans="1:14" s="82" customFormat="1" ht="71.25" x14ac:dyDescent="0.2">
      <c r="A118" s="101"/>
      <c r="B118" s="66"/>
      <c r="C118" s="64"/>
      <c r="D118" s="64"/>
      <c r="E118" s="64" t="s">
        <v>112</v>
      </c>
      <c r="F118" s="102"/>
      <c r="G118" s="102">
        <v>104</v>
      </c>
      <c r="H118" s="71"/>
      <c r="I118" s="71"/>
      <c r="J118" s="67"/>
      <c r="K118" s="65"/>
      <c r="L118" s="109"/>
      <c r="M118" s="65"/>
      <c r="N118" s="134"/>
    </row>
    <row r="119" spans="1:14" s="82" customFormat="1" ht="85.5" x14ac:dyDescent="0.2">
      <c r="A119" s="101"/>
      <c r="B119" s="66"/>
      <c r="C119" s="64"/>
      <c r="D119" s="64"/>
      <c r="E119" s="64" t="s">
        <v>113</v>
      </c>
      <c r="F119" s="102">
        <v>10</v>
      </c>
      <c r="G119" s="102">
        <v>64</v>
      </c>
      <c r="H119" s="71"/>
      <c r="I119" s="71"/>
      <c r="J119" s="67"/>
      <c r="K119" s="65"/>
      <c r="L119" s="109"/>
      <c r="M119" s="65"/>
      <c r="N119" s="134"/>
    </row>
    <row r="120" spans="1:14" s="82" customFormat="1" ht="42.75" x14ac:dyDescent="0.2">
      <c r="A120" s="101"/>
      <c r="B120" s="66"/>
      <c r="C120" s="64"/>
      <c r="D120" s="64"/>
      <c r="E120" s="64" t="s">
        <v>114</v>
      </c>
      <c r="F120" s="102">
        <v>76</v>
      </c>
      <c r="G120" s="102" t="s">
        <v>116</v>
      </c>
      <c r="H120" s="71"/>
      <c r="I120" s="71"/>
      <c r="J120" s="67"/>
      <c r="K120" s="65"/>
      <c r="L120" s="109"/>
      <c r="M120" s="65"/>
      <c r="N120" s="134"/>
    </row>
    <row r="121" spans="1:14" s="82" customFormat="1" ht="28.5" x14ac:dyDescent="0.2">
      <c r="A121" s="101"/>
      <c r="B121" s="66"/>
      <c r="C121" s="64"/>
      <c r="D121" s="64"/>
      <c r="E121" s="64" t="s">
        <v>115</v>
      </c>
      <c r="F121" s="102">
        <v>2312</v>
      </c>
      <c r="G121" s="102">
        <v>4687</v>
      </c>
      <c r="H121" s="71"/>
      <c r="I121" s="71"/>
      <c r="J121" s="67"/>
      <c r="K121" s="65"/>
      <c r="L121" s="110"/>
      <c r="M121" s="65"/>
      <c r="N121" s="134"/>
    </row>
    <row r="122" spans="1:14" ht="15" customHeight="1" x14ac:dyDescent="0.2">
      <c r="A122" s="34"/>
      <c r="B122" s="35"/>
      <c r="C122" s="35"/>
      <c r="D122" s="30"/>
      <c r="E122" s="35"/>
      <c r="F122" s="142"/>
      <c r="G122" s="36"/>
      <c r="H122" s="36"/>
      <c r="I122" s="36"/>
      <c r="J122" s="68">
        <f t="shared" si="0"/>
        <v>0</v>
      </c>
      <c r="K122" s="35"/>
      <c r="L122" s="35"/>
      <c r="M122" s="35"/>
      <c r="N122" s="38"/>
    </row>
    <row r="123" spans="1:14" s="82" customFormat="1" ht="99.75" x14ac:dyDescent="0.2">
      <c r="A123" s="64" t="s">
        <v>34</v>
      </c>
      <c r="B123" s="66">
        <v>43200</v>
      </c>
      <c r="C123" s="64" t="s">
        <v>59</v>
      </c>
      <c r="D123" s="64" t="s">
        <v>51</v>
      </c>
      <c r="E123" s="64" t="s">
        <v>53</v>
      </c>
      <c r="F123" s="143"/>
      <c r="G123" s="71"/>
      <c r="H123" s="71" t="s">
        <v>299</v>
      </c>
      <c r="I123" s="71"/>
      <c r="J123" s="67">
        <f t="shared" ref="J123" si="9">SUM(F123:I123)</f>
        <v>0</v>
      </c>
      <c r="K123" s="65">
        <v>32400</v>
      </c>
      <c r="L123" s="65"/>
      <c r="M123" s="65"/>
      <c r="N123" s="134"/>
    </row>
    <row r="124" spans="1:14" s="82" customFormat="1" ht="71.25" x14ac:dyDescent="0.2">
      <c r="A124" s="101"/>
      <c r="B124" s="66"/>
      <c r="C124" s="64"/>
      <c r="D124" s="64"/>
      <c r="E124" s="64" t="s">
        <v>117</v>
      </c>
      <c r="F124" s="102">
        <v>1</v>
      </c>
      <c r="G124" s="102">
        <v>2</v>
      </c>
      <c r="H124" s="71"/>
      <c r="I124" s="71"/>
      <c r="J124" s="67"/>
      <c r="K124" s="65"/>
      <c r="L124" s="108"/>
      <c r="M124" s="65"/>
      <c r="N124" s="134"/>
    </row>
    <row r="125" spans="1:14" s="82" customFormat="1" ht="71.25" x14ac:dyDescent="0.2">
      <c r="A125" s="101"/>
      <c r="B125" s="66"/>
      <c r="C125" s="64"/>
      <c r="D125" s="64"/>
      <c r="E125" s="64" t="s">
        <v>118</v>
      </c>
      <c r="F125" s="102">
        <v>22</v>
      </c>
      <c r="G125" s="102">
        <v>22</v>
      </c>
      <c r="H125" s="71"/>
      <c r="I125" s="71"/>
      <c r="J125" s="67"/>
      <c r="K125" s="65"/>
      <c r="L125" s="110"/>
      <c r="M125" s="65"/>
      <c r="N125" s="134"/>
    </row>
    <row r="126" spans="1:14" ht="15" customHeight="1" x14ac:dyDescent="0.2">
      <c r="A126" s="34"/>
      <c r="B126" s="35"/>
      <c r="C126" s="35"/>
      <c r="D126" s="30"/>
      <c r="E126" s="35"/>
      <c r="F126" s="142"/>
      <c r="G126" s="36"/>
      <c r="H126" s="36"/>
      <c r="I126" s="36"/>
      <c r="J126" s="68">
        <f t="shared" si="0"/>
        <v>0</v>
      </c>
      <c r="K126" s="35"/>
      <c r="L126" s="35"/>
      <c r="M126" s="35"/>
      <c r="N126" s="38"/>
    </row>
    <row r="127" spans="1:14" ht="270.75" x14ac:dyDescent="0.2">
      <c r="A127" s="64" t="s">
        <v>34</v>
      </c>
      <c r="B127" s="66">
        <v>248997</v>
      </c>
      <c r="C127" s="64" t="s">
        <v>64</v>
      </c>
      <c r="D127" s="64" t="s">
        <v>65</v>
      </c>
      <c r="E127" s="45" t="s">
        <v>66</v>
      </c>
      <c r="F127" s="122"/>
      <c r="G127" s="46"/>
      <c r="H127" s="46"/>
      <c r="I127" s="46"/>
      <c r="J127" s="67">
        <f t="shared" si="0"/>
        <v>0</v>
      </c>
      <c r="K127" s="65">
        <v>190497.75</v>
      </c>
      <c r="L127" s="114"/>
      <c r="M127" s="65" t="s">
        <v>249</v>
      </c>
      <c r="N127" s="49"/>
    </row>
    <row r="128" spans="1:14" ht="42.75" x14ac:dyDescent="0.2">
      <c r="A128" s="101"/>
      <c r="B128" s="66"/>
      <c r="C128" s="64"/>
      <c r="D128" s="64"/>
      <c r="E128" s="45" t="s">
        <v>126</v>
      </c>
      <c r="F128" s="102"/>
      <c r="G128" s="102">
        <v>695</v>
      </c>
      <c r="H128" s="106">
        <v>939</v>
      </c>
      <c r="I128" s="46"/>
      <c r="J128" s="67"/>
      <c r="K128" s="48"/>
      <c r="L128" s="114"/>
      <c r="M128" s="48"/>
      <c r="N128" s="49"/>
    </row>
    <row r="129" spans="1:14" ht="57" x14ac:dyDescent="0.2">
      <c r="A129" s="101"/>
      <c r="B129" s="66"/>
      <c r="C129" s="64"/>
      <c r="D129" s="64"/>
      <c r="E129" s="45" t="s">
        <v>127</v>
      </c>
      <c r="F129" s="102">
        <v>364</v>
      </c>
      <c r="G129" s="102">
        <v>573</v>
      </c>
      <c r="H129" s="106">
        <v>786</v>
      </c>
      <c r="I129" s="46"/>
      <c r="J129" s="67"/>
      <c r="K129" s="48"/>
      <c r="L129" s="115"/>
      <c r="M129" s="48"/>
      <c r="N129" s="49"/>
    </row>
    <row r="130" spans="1:14" ht="28.5" x14ac:dyDescent="0.2">
      <c r="A130" s="101"/>
      <c r="B130" s="66"/>
      <c r="C130" s="64"/>
      <c r="D130" s="64"/>
      <c r="E130" s="45" t="s">
        <v>128</v>
      </c>
      <c r="F130" s="102">
        <v>26</v>
      </c>
      <c r="G130" s="102">
        <v>64</v>
      </c>
      <c r="H130" s="106">
        <v>76</v>
      </c>
      <c r="I130" s="46"/>
      <c r="J130" s="67"/>
      <c r="K130" s="48"/>
      <c r="L130" s="115"/>
      <c r="M130" s="48"/>
      <c r="N130" s="49"/>
    </row>
    <row r="131" spans="1:14" ht="28.5" x14ac:dyDescent="0.2">
      <c r="A131" s="101"/>
      <c r="B131" s="66"/>
      <c r="C131" s="64"/>
      <c r="D131" s="64"/>
      <c r="E131" s="45" t="s">
        <v>129</v>
      </c>
      <c r="F131" s="102">
        <v>7</v>
      </c>
      <c r="G131" s="102">
        <v>21</v>
      </c>
      <c r="H131" s="106">
        <v>24</v>
      </c>
      <c r="I131" s="46"/>
      <c r="J131" s="67"/>
      <c r="K131" s="48"/>
      <c r="L131" s="115"/>
      <c r="M131" s="48"/>
      <c r="N131" s="49"/>
    </row>
    <row r="132" spans="1:14" ht="28.5" x14ac:dyDescent="0.2">
      <c r="A132" s="101"/>
      <c r="B132" s="66"/>
      <c r="C132" s="64"/>
      <c r="D132" s="64"/>
      <c r="E132" s="45" t="s">
        <v>130</v>
      </c>
      <c r="F132" s="102"/>
      <c r="G132" s="102">
        <v>4</v>
      </c>
      <c r="H132" s="71">
        <v>6</v>
      </c>
      <c r="I132" s="46"/>
      <c r="J132" s="67"/>
      <c r="K132" s="48"/>
      <c r="L132" s="115"/>
      <c r="M132" s="48"/>
      <c r="N132" s="49"/>
    </row>
    <row r="133" spans="1:14" ht="57" x14ac:dyDescent="0.2">
      <c r="A133" s="101"/>
      <c r="B133" s="66"/>
      <c r="C133" s="64"/>
      <c r="D133" s="64"/>
      <c r="E133" s="45" t="s">
        <v>131</v>
      </c>
      <c r="F133" s="102"/>
      <c r="G133" s="102">
        <v>302</v>
      </c>
      <c r="H133" s="102" t="s">
        <v>257</v>
      </c>
      <c r="I133" s="46"/>
      <c r="J133" s="67"/>
      <c r="K133" s="48"/>
      <c r="L133" s="115"/>
      <c r="M133" s="48"/>
      <c r="N133" s="49"/>
    </row>
    <row r="134" spans="1:14" ht="42.75" x14ac:dyDescent="0.2">
      <c r="A134" s="101"/>
      <c r="B134" s="66"/>
      <c r="C134" s="64"/>
      <c r="D134" s="64"/>
      <c r="E134" s="45" t="s">
        <v>132</v>
      </c>
      <c r="F134" s="102"/>
      <c r="G134" s="102"/>
      <c r="H134" s="102" t="s">
        <v>258</v>
      </c>
      <c r="I134" s="46"/>
      <c r="J134" s="67"/>
      <c r="K134" s="48"/>
      <c r="L134" s="115"/>
      <c r="M134" s="48"/>
      <c r="N134" s="49"/>
    </row>
    <row r="135" spans="1:14" ht="57" x14ac:dyDescent="0.2">
      <c r="A135" s="101"/>
      <c r="B135" s="66"/>
      <c r="C135" s="64"/>
      <c r="D135" s="64"/>
      <c r="E135" s="45" t="s">
        <v>133</v>
      </c>
      <c r="F135" s="102">
        <v>191</v>
      </c>
      <c r="G135" s="102">
        <v>326</v>
      </c>
      <c r="H135" s="102">
        <v>527</v>
      </c>
      <c r="I135" s="46"/>
      <c r="J135" s="67"/>
      <c r="K135" s="48"/>
      <c r="L135" s="115"/>
      <c r="M135" s="48"/>
      <c r="N135" s="49"/>
    </row>
    <row r="136" spans="1:14" ht="28.5" x14ac:dyDescent="0.2">
      <c r="A136" s="101"/>
      <c r="B136" s="66"/>
      <c r="C136" s="64"/>
      <c r="D136" s="64"/>
      <c r="E136" s="45" t="s">
        <v>134</v>
      </c>
      <c r="F136" s="102">
        <v>36</v>
      </c>
      <c r="G136" s="102">
        <v>51</v>
      </c>
      <c r="H136" s="102">
        <v>72</v>
      </c>
      <c r="I136" s="46"/>
      <c r="J136" s="67"/>
      <c r="K136" s="48"/>
      <c r="L136" s="115"/>
      <c r="M136" s="48"/>
      <c r="N136" s="49"/>
    </row>
    <row r="137" spans="1:14" x14ac:dyDescent="0.2">
      <c r="A137" s="101"/>
      <c r="B137" s="66"/>
      <c r="C137" s="64"/>
      <c r="D137" s="64"/>
      <c r="E137" s="45" t="s">
        <v>135</v>
      </c>
      <c r="F137" s="102">
        <v>81</v>
      </c>
      <c r="G137" s="102">
        <v>223</v>
      </c>
      <c r="H137" s="102">
        <v>333</v>
      </c>
      <c r="I137" s="46"/>
      <c r="J137" s="67"/>
      <c r="K137" s="48"/>
      <c r="L137" s="115"/>
      <c r="M137" s="48"/>
      <c r="N137" s="49"/>
    </row>
    <row r="138" spans="1:14" ht="28.5" x14ac:dyDescent="0.2">
      <c r="A138" s="101"/>
      <c r="B138" s="66"/>
      <c r="C138" s="64"/>
      <c r="D138" s="64"/>
      <c r="E138" s="45" t="s">
        <v>136</v>
      </c>
      <c r="F138" s="102"/>
      <c r="G138" s="102">
        <v>120</v>
      </c>
      <c r="H138" s="102">
        <v>232</v>
      </c>
      <c r="I138" s="46"/>
      <c r="J138" s="67"/>
      <c r="K138" s="48"/>
      <c r="L138" s="115"/>
      <c r="M138" s="48"/>
      <c r="N138" s="49"/>
    </row>
    <row r="139" spans="1:14" x14ac:dyDescent="0.2">
      <c r="A139" s="101"/>
      <c r="B139" s="66"/>
      <c r="C139" s="64"/>
      <c r="D139" s="64"/>
      <c r="E139" s="45"/>
      <c r="F139" s="102"/>
      <c r="G139" s="71"/>
      <c r="H139" s="102"/>
      <c r="I139" s="46"/>
      <c r="J139" s="67"/>
      <c r="K139" s="48"/>
      <c r="L139" s="116"/>
      <c r="M139" s="48"/>
      <c r="N139" s="49"/>
    </row>
    <row r="140" spans="1:14" ht="15" customHeight="1" x14ac:dyDescent="0.2">
      <c r="A140" s="34"/>
      <c r="B140" s="35"/>
      <c r="C140" s="35"/>
      <c r="D140" s="30"/>
      <c r="E140" s="35"/>
      <c r="F140" s="142"/>
      <c r="G140" s="36"/>
      <c r="H140" s="36"/>
      <c r="I140" s="36"/>
      <c r="J140" s="68">
        <f t="shared" ref="J140:J143" si="10">SUM(F140:I140)</f>
        <v>0</v>
      </c>
      <c r="K140" s="35"/>
      <c r="L140" s="35"/>
      <c r="M140" s="35"/>
      <c r="N140" s="38"/>
    </row>
    <row r="141" spans="1:14" ht="392.25" customHeight="1" x14ac:dyDescent="0.2">
      <c r="A141" s="64" t="s">
        <v>34</v>
      </c>
      <c r="B141" s="66">
        <v>49544</v>
      </c>
      <c r="C141" s="64" t="s">
        <v>67</v>
      </c>
      <c r="D141" s="64" t="s">
        <v>65</v>
      </c>
      <c r="E141" s="64" t="s">
        <v>68</v>
      </c>
      <c r="F141" s="122"/>
      <c r="G141" s="46"/>
      <c r="H141" s="46"/>
      <c r="I141" s="46"/>
      <c r="J141" s="67">
        <f t="shared" si="10"/>
        <v>0</v>
      </c>
      <c r="K141" s="65">
        <v>37708.71</v>
      </c>
      <c r="L141" s="112"/>
      <c r="M141"/>
      <c r="N141" s="153" t="s">
        <v>259</v>
      </c>
    </row>
    <row r="142" spans="1:14" ht="15" customHeight="1" x14ac:dyDescent="0.2">
      <c r="A142" s="34"/>
      <c r="B142" s="35"/>
      <c r="C142" s="35"/>
      <c r="D142" s="30"/>
      <c r="E142" s="35"/>
      <c r="F142" s="142"/>
      <c r="G142" s="36"/>
      <c r="H142" s="36"/>
      <c r="I142" s="36"/>
      <c r="J142" s="68">
        <f t="shared" si="10"/>
        <v>0</v>
      </c>
      <c r="K142" s="35"/>
      <c r="L142" s="35"/>
      <c r="M142" s="35"/>
      <c r="N142" s="38"/>
    </row>
    <row r="143" spans="1:14" ht="114" x14ac:dyDescent="0.2">
      <c r="A143" s="64" t="s">
        <v>34</v>
      </c>
      <c r="B143" s="66">
        <v>100000</v>
      </c>
      <c r="C143" s="64" t="s">
        <v>69</v>
      </c>
      <c r="D143" s="64" t="s">
        <v>65</v>
      </c>
      <c r="E143" s="45" t="s">
        <v>70</v>
      </c>
      <c r="F143" s="122"/>
      <c r="G143" s="46"/>
      <c r="H143" s="46"/>
      <c r="I143" s="46"/>
      <c r="J143" s="67">
        <f t="shared" si="10"/>
        <v>0</v>
      </c>
      <c r="K143" s="65">
        <v>75000.02</v>
      </c>
      <c r="L143" s="48"/>
      <c r="M143" s="48"/>
      <c r="N143" s="49"/>
    </row>
    <row r="144" spans="1:14" ht="244.5" customHeight="1" x14ac:dyDescent="0.2">
      <c r="A144" s="101"/>
      <c r="B144" s="66"/>
      <c r="C144" s="64"/>
      <c r="D144" s="64"/>
      <c r="E144" s="64" t="s">
        <v>143</v>
      </c>
      <c r="F144" s="122"/>
      <c r="G144" s="46"/>
      <c r="H144" s="46"/>
      <c r="I144" s="46"/>
      <c r="J144" s="67"/>
      <c r="K144" s="48"/>
      <c r="L144" s="113"/>
      <c r="M144" s="48"/>
      <c r="N144" s="49"/>
    </row>
    <row r="145" spans="1:14" ht="114" x14ac:dyDescent="0.2">
      <c r="A145" s="101"/>
      <c r="B145" s="66"/>
      <c r="C145" s="64"/>
      <c r="D145" s="64"/>
      <c r="E145" s="45" t="s">
        <v>137</v>
      </c>
      <c r="F145" s="122"/>
      <c r="G145" s="102">
        <v>471</v>
      </c>
      <c r="H145" s="102">
        <v>986</v>
      </c>
      <c r="I145" s="46"/>
      <c r="J145" s="67"/>
      <c r="K145" s="48"/>
      <c r="L145" s="113"/>
      <c r="M145" s="48"/>
      <c r="N145" s="49" t="s">
        <v>261</v>
      </c>
    </row>
    <row r="146" spans="1:14" x14ac:dyDescent="0.2">
      <c r="A146" s="101"/>
      <c r="B146" s="66"/>
      <c r="C146" s="64"/>
      <c r="D146" s="64"/>
      <c r="E146" s="45"/>
      <c r="F146" s="122"/>
      <c r="G146" s="105"/>
      <c r="H146" s="46"/>
      <c r="I146" s="46"/>
      <c r="J146" s="67"/>
      <c r="K146" s="48"/>
      <c r="L146" s="113"/>
      <c r="M146" s="48"/>
      <c r="N146" s="49"/>
    </row>
    <row r="147" spans="1:14" ht="198.75" customHeight="1" x14ac:dyDescent="0.2">
      <c r="A147" s="101"/>
      <c r="B147" s="66"/>
      <c r="C147" s="64"/>
      <c r="D147" s="64"/>
      <c r="E147" s="64" t="s">
        <v>138</v>
      </c>
      <c r="F147" s="122"/>
      <c r="G147" s="102">
        <v>147</v>
      </c>
      <c r="H147" s="71"/>
      <c r="I147" s="46"/>
      <c r="J147" s="67"/>
      <c r="K147" s="48"/>
      <c r="L147" s="113"/>
      <c r="M147" s="48"/>
      <c r="N147" s="153" t="s">
        <v>262</v>
      </c>
    </row>
    <row r="148" spans="1:14" ht="409.5" x14ac:dyDescent="0.2">
      <c r="A148" s="101"/>
      <c r="B148" s="66"/>
      <c r="C148" s="64"/>
      <c r="D148" s="64"/>
      <c r="E148" s="64" t="s">
        <v>142</v>
      </c>
      <c r="F148" s="119">
        <v>0.995</v>
      </c>
      <c r="G148" s="120">
        <v>1</v>
      </c>
      <c r="H148" s="46" t="s">
        <v>260</v>
      </c>
      <c r="I148" s="46"/>
      <c r="J148" s="67"/>
      <c r="K148" s="48"/>
      <c r="L148" s="113"/>
      <c r="M148" s="48"/>
      <c r="N148" s="49"/>
    </row>
    <row r="149" spans="1:14" ht="242.25" x14ac:dyDescent="0.2">
      <c r="A149" s="101"/>
      <c r="B149" s="66"/>
      <c r="C149" s="64"/>
      <c r="D149" s="64"/>
      <c r="E149" s="64" t="s">
        <v>139</v>
      </c>
      <c r="F149" s="144"/>
      <c r="G149" s="117"/>
      <c r="H149" s="46"/>
      <c r="I149" s="46"/>
      <c r="J149" s="67"/>
      <c r="K149" s="48"/>
      <c r="L149" s="113"/>
      <c r="M149" s="48"/>
      <c r="N149" s="49"/>
    </row>
    <row r="150" spans="1:14" ht="156.75" x14ac:dyDescent="0.2">
      <c r="A150" s="101"/>
      <c r="B150" s="66"/>
      <c r="C150" s="64"/>
      <c r="D150" s="64"/>
      <c r="E150" s="64" t="s">
        <v>140</v>
      </c>
      <c r="F150" s="144"/>
      <c r="G150" s="117"/>
      <c r="H150" s="46"/>
      <c r="I150" s="46"/>
      <c r="J150" s="67"/>
      <c r="K150" s="48"/>
      <c r="L150" s="113"/>
      <c r="M150" s="48"/>
      <c r="N150" s="153" t="s">
        <v>263</v>
      </c>
    </row>
    <row r="151" spans="1:14" ht="216" customHeight="1" x14ac:dyDescent="0.2">
      <c r="A151" s="101"/>
      <c r="B151" s="66"/>
      <c r="C151" s="64"/>
      <c r="D151" s="64"/>
      <c r="E151" s="64" t="s">
        <v>141</v>
      </c>
      <c r="F151" s="144"/>
      <c r="G151" s="117"/>
      <c r="H151" s="46"/>
      <c r="I151" s="46"/>
      <c r="J151" s="67"/>
      <c r="K151" s="48"/>
      <c r="L151" s="113"/>
      <c r="M151" s="48"/>
      <c r="N151" s="49" t="s">
        <v>264</v>
      </c>
    </row>
    <row r="152" spans="1:14" x14ac:dyDescent="0.2">
      <c r="A152" s="101"/>
      <c r="B152" s="66"/>
      <c r="C152" s="64"/>
      <c r="D152" s="64"/>
      <c r="E152" s="64"/>
      <c r="F152" s="144"/>
      <c r="G152" s="117"/>
      <c r="H152" s="46"/>
      <c r="I152" s="46"/>
      <c r="J152" s="67"/>
      <c r="K152" s="48"/>
      <c r="L152" s="113"/>
      <c r="M152" s="48"/>
      <c r="N152" s="49"/>
    </row>
    <row r="153" spans="1:14" x14ac:dyDescent="0.2">
      <c r="A153" s="101"/>
      <c r="B153" s="66"/>
      <c r="C153" s="64"/>
      <c r="D153" s="64"/>
      <c r="E153" s="64"/>
      <c r="F153" s="144"/>
      <c r="G153" s="117"/>
      <c r="H153" s="46"/>
      <c r="I153" s="46"/>
      <c r="J153" s="67"/>
      <c r="K153" s="48"/>
      <c r="L153" s="48"/>
      <c r="M153" s="48"/>
      <c r="N153" s="49"/>
    </row>
    <row r="154" spans="1:14" x14ac:dyDescent="0.2">
      <c r="A154" s="101"/>
      <c r="B154" s="66"/>
      <c r="C154" s="64"/>
      <c r="D154" s="64"/>
      <c r="E154" s="45"/>
      <c r="F154" s="122"/>
      <c r="G154" s="46"/>
      <c r="H154" s="46"/>
      <c r="I154" s="46"/>
      <c r="J154" s="67"/>
      <c r="K154" s="48"/>
      <c r="L154" s="48"/>
      <c r="M154" s="48"/>
      <c r="N154" s="49"/>
    </row>
    <row r="155" spans="1:14" ht="15" customHeight="1" x14ac:dyDescent="0.2">
      <c r="A155" s="34"/>
      <c r="B155" s="35"/>
      <c r="C155" s="35"/>
      <c r="D155" s="30"/>
      <c r="E155" s="35"/>
      <c r="F155" s="142"/>
      <c r="G155" s="36"/>
      <c r="H155" s="36"/>
      <c r="I155" s="36"/>
      <c r="J155" s="68">
        <f t="shared" si="0"/>
        <v>0</v>
      </c>
      <c r="K155" s="35"/>
      <c r="L155" s="35"/>
      <c r="M155" s="35"/>
      <c r="N155" s="38"/>
    </row>
    <row r="156" spans="1:14" ht="42.75" x14ac:dyDescent="0.2">
      <c r="A156" s="64" t="s">
        <v>34</v>
      </c>
      <c r="B156" s="66">
        <v>200000</v>
      </c>
      <c r="C156" s="64" t="s">
        <v>71</v>
      </c>
      <c r="D156" s="64" t="s">
        <v>65</v>
      </c>
      <c r="E156" s="45" t="s">
        <v>72</v>
      </c>
      <c r="F156" s="122"/>
      <c r="G156" s="46"/>
      <c r="H156" s="46"/>
      <c r="I156" s="46"/>
      <c r="J156" s="67">
        <f t="shared" ref="J156" si="11">SUM(F156:I156)</f>
        <v>0</v>
      </c>
      <c r="K156" s="65">
        <v>150000.01</v>
      </c>
      <c r="L156" s="48"/>
      <c r="M156" s="65">
        <v>5262</v>
      </c>
      <c r="N156" s="159" t="s">
        <v>265</v>
      </c>
    </row>
    <row r="157" spans="1:14" x14ac:dyDescent="0.2">
      <c r="A157" s="101"/>
      <c r="B157" s="66"/>
      <c r="C157" s="64"/>
      <c r="D157" s="64"/>
      <c r="E157" s="45"/>
      <c r="F157" s="122"/>
      <c r="G157" s="46"/>
      <c r="H157" s="46"/>
      <c r="I157" s="46"/>
      <c r="J157" s="67"/>
      <c r="K157" s="65"/>
      <c r="L157" s="48"/>
      <c r="M157" s="65"/>
      <c r="N157" s="159"/>
    </row>
    <row r="158" spans="1:14" ht="160.5" customHeight="1" x14ac:dyDescent="0.2">
      <c r="A158" s="101"/>
      <c r="B158" s="66"/>
      <c r="C158" s="64"/>
      <c r="D158" s="64"/>
      <c r="E158" s="64"/>
      <c r="F158" s="102"/>
      <c r="G158" s="102"/>
      <c r="H158" s="46"/>
      <c r="I158" s="46"/>
      <c r="J158" s="67"/>
      <c r="K158" s="48"/>
      <c r="L158" s="113"/>
      <c r="M158" s="48"/>
      <c r="N158" s="160"/>
    </row>
    <row r="159" spans="1:14" ht="142.5" x14ac:dyDescent="0.2">
      <c r="A159" s="101"/>
      <c r="B159" s="66"/>
      <c r="C159" s="64"/>
      <c r="D159" s="64"/>
      <c r="E159" s="64" t="s">
        <v>266</v>
      </c>
      <c r="F159" s="102"/>
      <c r="G159" s="102"/>
      <c r="H159" s="46"/>
      <c r="I159" s="46"/>
      <c r="J159" s="67"/>
      <c r="K159" s="48"/>
      <c r="L159" s="113"/>
      <c r="M159" s="48"/>
      <c r="N159" s="65" t="s">
        <v>270</v>
      </c>
    </row>
    <row r="160" spans="1:14" ht="65.25" customHeight="1" x14ac:dyDescent="0.2">
      <c r="A160" s="101"/>
      <c r="B160" s="66"/>
      <c r="C160" s="64"/>
      <c r="D160" s="64"/>
      <c r="E160" s="64" t="s">
        <v>267</v>
      </c>
      <c r="F160" s="102"/>
      <c r="G160" s="102"/>
      <c r="H160" s="46"/>
      <c r="I160" s="46"/>
      <c r="J160" s="67"/>
      <c r="K160" s="48"/>
      <c r="L160" s="113"/>
      <c r="M160" s="48"/>
      <c r="N160" s="65" t="s">
        <v>271</v>
      </c>
    </row>
    <row r="161" spans="1:14" ht="213.75" x14ac:dyDescent="0.2">
      <c r="A161" s="101"/>
      <c r="B161" s="66"/>
      <c r="C161" s="64"/>
      <c r="D161" s="64"/>
      <c r="E161" s="64" t="s">
        <v>268</v>
      </c>
      <c r="F161" s="102">
        <v>54</v>
      </c>
      <c r="G161" s="102">
        <v>35</v>
      </c>
      <c r="H161" s="46"/>
      <c r="I161" s="46"/>
      <c r="J161" s="67"/>
      <c r="K161" s="48"/>
      <c r="L161" s="113"/>
      <c r="M161" s="48"/>
      <c r="N161" s="65" t="s">
        <v>272</v>
      </c>
    </row>
    <row r="162" spans="1:14" ht="285" x14ac:dyDescent="0.2">
      <c r="A162" s="101"/>
      <c r="B162" s="66"/>
      <c r="C162" s="64"/>
      <c r="D162" s="64"/>
      <c r="E162" s="64" t="s">
        <v>269</v>
      </c>
      <c r="F162" s="102"/>
      <c r="G162" s="102"/>
      <c r="H162" s="46"/>
      <c r="I162" s="46"/>
      <c r="J162" s="67"/>
      <c r="K162" s="48"/>
      <c r="L162" s="112"/>
      <c r="M162" s="48"/>
      <c r="N162" s="65" t="s">
        <v>273</v>
      </c>
    </row>
    <row r="163" spans="1:14" ht="15" customHeight="1" x14ac:dyDescent="0.2">
      <c r="A163" s="34"/>
      <c r="B163" s="35"/>
      <c r="C163" s="35"/>
      <c r="D163" s="30"/>
      <c r="E163" s="35"/>
      <c r="F163" s="142"/>
      <c r="G163" s="36"/>
      <c r="H163" s="36"/>
      <c r="I163" s="36"/>
      <c r="J163" s="68">
        <f t="shared" si="0"/>
        <v>0</v>
      </c>
      <c r="K163" s="35"/>
      <c r="L163" s="35"/>
      <c r="M163" s="35"/>
      <c r="N163" s="38"/>
    </row>
    <row r="164" spans="1:14" ht="114" x14ac:dyDescent="0.2">
      <c r="A164" s="64" t="s">
        <v>34</v>
      </c>
      <c r="B164" s="66">
        <v>50000</v>
      </c>
      <c r="C164" s="64" t="s">
        <v>73</v>
      </c>
      <c r="D164" s="64" t="s">
        <v>65</v>
      </c>
      <c r="E164" s="64" t="s">
        <v>70</v>
      </c>
      <c r="F164" s="122"/>
      <c r="G164" s="46"/>
      <c r="H164" s="46"/>
      <c r="I164" s="46"/>
      <c r="J164" s="67">
        <f t="shared" si="0"/>
        <v>0</v>
      </c>
      <c r="K164" s="65">
        <v>37078.379999999997</v>
      </c>
      <c r="L164" s="114"/>
      <c r="M164" s="48"/>
      <c r="N164" s="49"/>
    </row>
    <row r="165" spans="1:14" ht="71.25" x14ac:dyDescent="0.2">
      <c r="A165" s="101"/>
      <c r="B165" s="66"/>
      <c r="C165" s="64"/>
      <c r="D165" s="64"/>
      <c r="E165" s="45" t="s">
        <v>144</v>
      </c>
      <c r="F165" s="143"/>
      <c r="G165" s="102">
        <v>64</v>
      </c>
      <c r="H165" s="149">
        <v>66</v>
      </c>
      <c r="I165" s="46"/>
      <c r="J165" s="67"/>
      <c r="K165" s="48"/>
      <c r="L165" s="114"/>
      <c r="M165" s="48"/>
      <c r="N165" s="153" t="s">
        <v>274</v>
      </c>
    </row>
    <row r="166" spans="1:14" ht="71.25" x14ac:dyDescent="0.2">
      <c r="A166" s="101"/>
      <c r="B166" s="66"/>
      <c r="C166" s="64"/>
      <c r="D166" s="64"/>
      <c r="E166" s="45" t="s">
        <v>145</v>
      </c>
      <c r="F166" s="122"/>
      <c r="G166" s="102">
        <v>64</v>
      </c>
      <c r="H166" s="149">
        <v>66</v>
      </c>
      <c r="I166" s="46"/>
      <c r="J166" s="67"/>
      <c r="K166" s="48"/>
      <c r="L166" s="115"/>
      <c r="M166" s="48"/>
      <c r="N166" s="49" t="s">
        <v>275</v>
      </c>
    </row>
    <row r="167" spans="1:14" ht="71.25" x14ac:dyDescent="0.2">
      <c r="A167" s="101"/>
      <c r="B167" s="66"/>
      <c r="C167" s="64"/>
      <c r="D167" s="64"/>
      <c r="E167" s="45" t="s">
        <v>146</v>
      </c>
      <c r="F167" s="122"/>
      <c r="G167" s="102">
        <v>16</v>
      </c>
      <c r="H167" s="149">
        <v>19</v>
      </c>
      <c r="I167" s="46"/>
      <c r="J167" s="67"/>
      <c r="K167" s="48"/>
      <c r="L167" s="115"/>
      <c r="M167" s="48"/>
      <c r="N167" s="153" t="s">
        <v>276</v>
      </c>
    </row>
    <row r="168" spans="1:14" ht="28.5" x14ac:dyDescent="0.2">
      <c r="A168" s="101"/>
      <c r="B168" s="66"/>
      <c r="C168" s="64"/>
      <c r="D168" s="64"/>
      <c r="E168" s="45" t="s">
        <v>147</v>
      </c>
      <c r="F168" s="122"/>
      <c r="G168" s="102"/>
      <c r="H168" s="149"/>
      <c r="I168" s="46"/>
      <c r="J168" s="67"/>
      <c r="K168" s="48"/>
      <c r="L168" s="115"/>
      <c r="M168" s="48"/>
      <c r="N168" s="49"/>
    </row>
    <row r="169" spans="1:14" ht="81" customHeight="1" x14ac:dyDescent="0.2">
      <c r="A169" s="101"/>
      <c r="B169" s="66"/>
      <c r="C169" s="64"/>
      <c r="D169" s="64"/>
      <c r="E169" s="45" t="s">
        <v>148</v>
      </c>
      <c r="F169" s="122"/>
      <c r="G169" s="102"/>
      <c r="H169" s="149"/>
      <c r="I169" s="46"/>
      <c r="J169" s="67"/>
      <c r="K169" s="48"/>
      <c r="L169" s="115"/>
      <c r="M169" s="48"/>
      <c r="N169" s="153" t="s">
        <v>277</v>
      </c>
    </row>
    <row r="170" spans="1:14" ht="42.75" x14ac:dyDescent="0.2">
      <c r="A170" s="101"/>
      <c r="B170" s="66"/>
      <c r="C170" s="64"/>
      <c r="D170" s="64"/>
      <c r="E170" s="45" t="s">
        <v>149</v>
      </c>
      <c r="F170" s="122"/>
      <c r="G170" s="102">
        <v>63</v>
      </c>
      <c r="H170" s="149"/>
      <c r="I170" s="46"/>
      <c r="J170" s="67"/>
      <c r="K170" s="48"/>
      <c r="L170" s="116"/>
      <c r="M170" s="48"/>
      <c r="N170" s="49"/>
    </row>
    <row r="171" spans="1:14" ht="15" customHeight="1" x14ac:dyDescent="0.2">
      <c r="A171" s="34"/>
      <c r="B171" s="35"/>
      <c r="C171" s="35"/>
      <c r="D171" s="30"/>
      <c r="E171" s="35"/>
      <c r="F171" s="142"/>
      <c r="G171" s="36"/>
      <c r="H171" s="157"/>
      <c r="I171" s="36"/>
      <c r="J171" s="68">
        <f t="shared" ref="J171:J172" si="12">SUM(F171:I171)</f>
        <v>0</v>
      </c>
      <c r="K171" s="35"/>
      <c r="L171" s="35"/>
      <c r="M171" s="35"/>
      <c r="N171" s="38"/>
    </row>
    <row r="172" spans="1:14" ht="71.25" x14ac:dyDescent="0.2">
      <c r="A172" s="64" t="s">
        <v>34</v>
      </c>
      <c r="B172" s="66">
        <v>322709</v>
      </c>
      <c r="C172" s="64" t="s">
        <v>74</v>
      </c>
      <c r="D172" s="64" t="s">
        <v>65</v>
      </c>
      <c r="E172" s="64" t="s">
        <v>75</v>
      </c>
      <c r="F172" s="122"/>
      <c r="G172" s="71"/>
      <c r="H172" s="156"/>
      <c r="I172" s="46"/>
      <c r="J172" s="67">
        <f t="shared" si="12"/>
        <v>0</v>
      </c>
      <c r="K172" s="65">
        <v>227565.99</v>
      </c>
      <c r="L172" s="114"/>
      <c r="M172" s="48"/>
      <c r="N172" s="49"/>
    </row>
    <row r="173" spans="1:14" ht="57" x14ac:dyDescent="0.2">
      <c r="A173" s="101"/>
      <c r="B173" s="66"/>
      <c r="C173" s="64"/>
      <c r="D173" s="64"/>
      <c r="E173" s="64" t="s">
        <v>150</v>
      </c>
      <c r="F173" s="102">
        <v>171</v>
      </c>
      <c r="G173" s="102">
        <v>335</v>
      </c>
      <c r="H173" s="149">
        <v>528</v>
      </c>
      <c r="I173" s="46"/>
      <c r="J173" s="67"/>
      <c r="K173" s="48"/>
      <c r="L173" s="114"/>
      <c r="M173" s="48"/>
      <c r="N173" s="153" t="s">
        <v>278</v>
      </c>
    </row>
    <row r="174" spans="1:14" ht="42.75" x14ac:dyDescent="0.2">
      <c r="A174" s="101"/>
      <c r="B174" s="66"/>
      <c r="C174" s="64"/>
      <c r="D174" s="64"/>
      <c r="E174" s="64" t="s">
        <v>151</v>
      </c>
      <c r="F174" s="102">
        <v>55</v>
      </c>
      <c r="G174" s="102">
        <v>85</v>
      </c>
      <c r="H174" s="149">
        <v>139</v>
      </c>
      <c r="I174" s="46"/>
      <c r="J174" s="67"/>
      <c r="K174" s="48"/>
      <c r="L174" s="115"/>
      <c r="M174" s="48"/>
      <c r="N174" s="153" t="s">
        <v>279</v>
      </c>
    </row>
    <row r="175" spans="1:14" ht="42.75" x14ac:dyDescent="0.2">
      <c r="A175" s="101"/>
      <c r="B175" s="66"/>
      <c r="C175" s="64"/>
      <c r="D175" s="64"/>
      <c r="E175" s="64" t="s">
        <v>152</v>
      </c>
      <c r="F175" s="107">
        <v>0.32</v>
      </c>
      <c r="G175" s="120">
        <v>0.28999999999999998</v>
      </c>
      <c r="H175" s="120">
        <v>0.27</v>
      </c>
      <c r="I175" s="46"/>
      <c r="J175" s="67"/>
      <c r="K175" s="48"/>
      <c r="L175" s="115"/>
      <c r="M175" s="48"/>
      <c r="N175" s="153" t="s">
        <v>280</v>
      </c>
    </row>
    <row r="176" spans="1:14" ht="57" x14ac:dyDescent="0.2">
      <c r="A176" s="101"/>
      <c r="B176" s="66"/>
      <c r="C176" s="64"/>
      <c r="D176" s="64"/>
      <c r="E176" s="64" t="s">
        <v>153</v>
      </c>
      <c r="F176" s="102"/>
      <c r="G176" s="120">
        <v>1</v>
      </c>
      <c r="H176" s="120"/>
      <c r="I176" s="46"/>
      <c r="J176" s="67"/>
      <c r="K176" s="48"/>
      <c r="L176" s="115"/>
      <c r="M176" s="48"/>
      <c r="N176" s="49" t="s">
        <v>281</v>
      </c>
    </row>
    <row r="177" spans="1:14" ht="42.75" x14ac:dyDescent="0.2">
      <c r="A177" s="101"/>
      <c r="B177" s="66"/>
      <c r="C177" s="64"/>
      <c r="D177" s="64"/>
      <c r="E177" s="64" t="s">
        <v>154</v>
      </c>
      <c r="F177" s="107">
        <v>0.83</v>
      </c>
      <c r="G177" s="120">
        <v>0.8</v>
      </c>
      <c r="H177" s="120">
        <v>1</v>
      </c>
      <c r="I177" s="46"/>
      <c r="J177" s="67"/>
      <c r="K177" s="48"/>
      <c r="L177" s="115"/>
      <c r="M177" s="48"/>
      <c r="N177" s="49"/>
    </row>
    <row r="178" spans="1:14" ht="57" x14ac:dyDescent="0.2">
      <c r="A178" s="101"/>
      <c r="B178" s="66"/>
      <c r="C178" s="64"/>
      <c r="D178" s="64"/>
      <c r="E178" s="64" t="s">
        <v>155</v>
      </c>
      <c r="F178" s="102"/>
      <c r="G178" s="120">
        <v>0.8</v>
      </c>
      <c r="H178" s="120">
        <v>1</v>
      </c>
      <c r="I178" s="46"/>
      <c r="J178" s="67"/>
      <c r="K178" s="48"/>
      <c r="L178" s="115"/>
      <c r="M178" s="48"/>
      <c r="N178" s="49"/>
    </row>
    <row r="179" spans="1:14" x14ac:dyDescent="0.2">
      <c r="A179" s="101"/>
      <c r="B179" s="66"/>
      <c r="C179" s="64"/>
      <c r="D179" s="64"/>
      <c r="E179" s="64"/>
      <c r="F179" s="102"/>
      <c r="G179" s="71"/>
      <c r="H179" s="156"/>
      <c r="I179" s="46"/>
      <c r="J179" s="67"/>
      <c r="K179" s="48"/>
      <c r="L179" s="116"/>
      <c r="M179" s="48"/>
      <c r="N179" s="49"/>
    </row>
    <row r="180" spans="1:14" s="91" customFormat="1" ht="15" customHeight="1" x14ac:dyDescent="0.2">
      <c r="A180" s="85"/>
      <c r="B180" s="86"/>
      <c r="C180" s="86"/>
      <c r="D180" s="86"/>
      <c r="E180" s="86"/>
      <c r="F180" s="145"/>
      <c r="G180" s="87"/>
      <c r="H180" s="158"/>
      <c r="I180" s="87"/>
      <c r="J180" s="88"/>
      <c r="K180" s="89"/>
      <c r="L180" s="89"/>
      <c r="M180" s="89"/>
      <c r="N180" s="90"/>
    </row>
    <row r="181" spans="1:14" ht="114" x14ac:dyDescent="0.2">
      <c r="A181" s="64" t="s">
        <v>34</v>
      </c>
      <c r="B181" s="66">
        <v>42896</v>
      </c>
      <c r="C181" s="64" t="s">
        <v>76</v>
      </c>
      <c r="D181" s="64" t="s">
        <v>65</v>
      </c>
      <c r="E181" s="64" t="s">
        <v>70</v>
      </c>
      <c r="F181" s="122"/>
      <c r="G181" s="46"/>
      <c r="H181" s="156"/>
      <c r="I181" s="46"/>
      <c r="J181" s="67">
        <f t="shared" ref="J181:J190" si="13">SUM(F181:I181)</f>
        <v>0</v>
      </c>
      <c r="K181" s="65">
        <v>29952.68</v>
      </c>
      <c r="L181" s="113"/>
      <c r="M181" s="65" t="s">
        <v>282</v>
      </c>
      <c r="N181" s="48"/>
    </row>
    <row r="182" spans="1:14" ht="156.75" x14ac:dyDescent="0.2">
      <c r="A182" s="101"/>
      <c r="B182" s="66"/>
      <c r="C182" s="64"/>
      <c r="D182" s="64"/>
      <c r="E182" s="64" t="s">
        <v>156</v>
      </c>
      <c r="F182" s="122"/>
      <c r="G182" s="46"/>
      <c r="H182" s="156"/>
      <c r="I182" s="46"/>
      <c r="J182" s="67"/>
      <c r="K182" s="48"/>
      <c r="L182" s="113"/>
      <c r="M182" s="48"/>
      <c r="N182" s="49"/>
    </row>
    <row r="183" spans="1:14" ht="15" customHeight="1" x14ac:dyDescent="0.2">
      <c r="A183" s="77"/>
      <c r="B183" s="78"/>
      <c r="C183" s="78"/>
      <c r="D183" s="74"/>
      <c r="E183" s="78"/>
      <c r="F183" s="142"/>
      <c r="G183" s="36"/>
      <c r="H183" s="157"/>
      <c r="I183" s="36"/>
      <c r="J183" s="68">
        <f t="shared" si="13"/>
        <v>0</v>
      </c>
      <c r="K183" s="35"/>
      <c r="L183" s="35"/>
      <c r="M183" s="35"/>
      <c r="N183" s="38"/>
    </row>
    <row r="184" spans="1:14" ht="28.5" x14ac:dyDescent="0.2">
      <c r="A184" s="64" t="s">
        <v>34</v>
      </c>
      <c r="B184" s="66">
        <v>7500</v>
      </c>
      <c r="C184" s="64" t="s">
        <v>77</v>
      </c>
      <c r="D184" s="64" t="s">
        <v>65</v>
      </c>
      <c r="E184" s="64" t="s">
        <v>78</v>
      </c>
      <c r="F184" s="122"/>
      <c r="G184" s="46"/>
      <c r="H184" s="156"/>
      <c r="I184" s="46"/>
      <c r="J184" s="67">
        <f t="shared" si="13"/>
        <v>0</v>
      </c>
      <c r="K184" s="65">
        <v>0</v>
      </c>
      <c r="L184" s="48"/>
      <c r="M184" s="48"/>
      <c r="N184" s="49"/>
    </row>
    <row r="185" spans="1:14" ht="128.25" x14ac:dyDescent="0.2">
      <c r="A185" s="101"/>
      <c r="B185" s="66"/>
      <c r="C185" s="64"/>
      <c r="D185" s="64"/>
      <c r="E185" s="64" t="s">
        <v>157</v>
      </c>
      <c r="F185" s="122"/>
      <c r="G185" s="46"/>
      <c r="H185" s="156"/>
      <c r="I185" s="46"/>
      <c r="J185" s="67"/>
      <c r="K185" s="48"/>
      <c r="L185" s="121"/>
      <c r="M185" s="48"/>
      <c r="N185" s="134"/>
    </row>
    <row r="186" spans="1:14" ht="15" customHeight="1" x14ac:dyDescent="0.2">
      <c r="A186" s="77"/>
      <c r="B186" s="78"/>
      <c r="C186" s="78"/>
      <c r="D186" s="74"/>
      <c r="E186" s="78"/>
      <c r="F186" s="142"/>
      <c r="G186" s="36"/>
      <c r="H186" s="36"/>
      <c r="I186" s="36"/>
      <c r="J186" s="68">
        <f t="shared" si="13"/>
        <v>0</v>
      </c>
      <c r="K186" s="35"/>
      <c r="L186" s="35"/>
      <c r="M186" s="35"/>
      <c r="N186" s="38"/>
    </row>
    <row r="187" spans="1:14" ht="28.5" x14ac:dyDescent="0.2">
      <c r="A187" s="64" t="s">
        <v>34</v>
      </c>
      <c r="B187" s="66">
        <v>2500</v>
      </c>
      <c r="C187" s="64" t="s">
        <v>82</v>
      </c>
      <c r="D187" s="64" t="s">
        <v>65</v>
      </c>
      <c r="E187" s="64" t="s">
        <v>78</v>
      </c>
      <c r="F187" s="122"/>
      <c r="G187" s="46"/>
      <c r="H187" s="46"/>
      <c r="I187" s="46"/>
      <c r="J187" s="67">
        <f t="shared" si="13"/>
        <v>0</v>
      </c>
      <c r="K187" s="65">
        <v>1726.73</v>
      </c>
      <c r="L187" s="48"/>
      <c r="M187" s="48"/>
      <c r="N187" s="49"/>
    </row>
    <row r="188" spans="1:14" ht="28.5" x14ac:dyDescent="0.2">
      <c r="A188" s="101"/>
      <c r="B188" s="66"/>
      <c r="C188" s="64"/>
      <c r="D188" s="64"/>
      <c r="E188" s="64" t="s">
        <v>158</v>
      </c>
      <c r="F188" s="122"/>
      <c r="G188" s="46"/>
      <c r="H188" s="46"/>
      <c r="I188" s="46"/>
      <c r="J188" s="67"/>
      <c r="K188" s="48"/>
      <c r="L188" s="112"/>
      <c r="M188" s="48"/>
      <c r="N188" s="49"/>
    </row>
    <row r="189" spans="1:14" ht="15" customHeight="1" x14ac:dyDescent="0.2">
      <c r="A189" s="77"/>
      <c r="B189" s="78"/>
      <c r="C189" s="78"/>
      <c r="D189" s="74"/>
      <c r="E189" s="78"/>
      <c r="F189" s="142"/>
      <c r="G189" s="36"/>
      <c r="H189" s="36"/>
      <c r="I189" s="36"/>
      <c r="J189" s="68">
        <f t="shared" si="13"/>
        <v>0</v>
      </c>
      <c r="K189" s="35"/>
      <c r="L189" s="35"/>
      <c r="M189" s="35"/>
      <c r="N189" s="38"/>
    </row>
    <row r="190" spans="1:14" ht="28.5" x14ac:dyDescent="0.2">
      <c r="A190" s="64" t="s">
        <v>34</v>
      </c>
      <c r="B190" s="66">
        <v>241639</v>
      </c>
      <c r="C190" s="64" t="s">
        <v>79</v>
      </c>
      <c r="D190" s="64" t="s">
        <v>65</v>
      </c>
      <c r="E190" s="64" t="s">
        <v>80</v>
      </c>
      <c r="F190" s="122"/>
      <c r="G190" s="105"/>
      <c r="H190" s="46"/>
      <c r="I190" s="46"/>
      <c r="J190" s="67">
        <f t="shared" si="13"/>
        <v>0</v>
      </c>
      <c r="K190" s="65">
        <v>198946.06</v>
      </c>
      <c r="L190" s="48"/>
      <c r="M190" s="48"/>
      <c r="N190" s="49"/>
    </row>
    <row r="191" spans="1:14" ht="28.5" x14ac:dyDescent="0.2">
      <c r="A191" s="101"/>
      <c r="B191" s="66"/>
      <c r="C191" s="64"/>
      <c r="D191" s="64"/>
      <c r="E191" s="64" t="s">
        <v>159</v>
      </c>
      <c r="F191" s="122"/>
      <c r="G191" s="102">
        <v>374</v>
      </c>
      <c r="H191" s="46"/>
      <c r="I191" s="46"/>
      <c r="J191" s="67"/>
      <c r="K191" s="48"/>
      <c r="L191" s="123"/>
      <c r="M191"/>
      <c r="N191" s="49"/>
    </row>
    <row r="192" spans="1:14" ht="57" x14ac:dyDescent="0.2">
      <c r="A192" s="101"/>
      <c r="B192" s="66"/>
      <c r="C192" s="64"/>
      <c r="D192" s="64"/>
      <c r="E192" s="64" t="s">
        <v>160</v>
      </c>
      <c r="F192" s="122"/>
      <c r="G192" s="102"/>
      <c r="H192" s="46"/>
      <c r="I192" s="46"/>
      <c r="J192" s="67"/>
      <c r="K192" s="48"/>
      <c r="L192" s="124"/>
      <c r="M192" s="48"/>
      <c r="N192" s="49"/>
    </row>
    <row r="193" spans="1:14" ht="28.5" x14ac:dyDescent="0.2">
      <c r="A193" s="101"/>
      <c r="B193" s="66"/>
      <c r="C193" s="64"/>
      <c r="D193" s="64"/>
      <c r="E193" s="64" t="s">
        <v>161</v>
      </c>
      <c r="F193" s="122"/>
      <c r="G193" s="143">
        <v>3.82</v>
      </c>
      <c r="H193" s="46"/>
      <c r="I193" s="46"/>
      <c r="J193" s="67"/>
      <c r="K193" s="48"/>
      <c r="L193" s="124"/>
      <c r="M193" s="48"/>
      <c r="N193" s="49"/>
    </row>
    <row r="194" spans="1:14" ht="42.75" x14ac:dyDescent="0.2">
      <c r="A194" s="101"/>
      <c r="B194" s="66"/>
      <c r="C194" s="64"/>
      <c r="D194" s="64"/>
      <c r="E194" s="64" t="s">
        <v>162</v>
      </c>
      <c r="F194" s="122"/>
      <c r="G194" s="102"/>
      <c r="H194" s="46"/>
      <c r="I194" s="46"/>
      <c r="J194" s="67"/>
      <c r="K194" s="48"/>
      <c r="L194" s="124"/>
      <c r="M194" s="48"/>
      <c r="N194" s="49"/>
    </row>
    <row r="195" spans="1:14" ht="42.75" x14ac:dyDescent="0.2">
      <c r="A195" s="101"/>
      <c r="B195" s="66"/>
      <c r="C195" s="64"/>
      <c r="D195" s="64"/>
      <c r="E195" s="64" t="s">
        <v>163</v>
      </c>
      <c r="F195" s="122"/>
      <c r="G195" s="119">
        <v>0.33529999999999999</v>
      </c>
      <c r="H195" s="46"/>
      <c r="I195" s="46"/>
      <c r="J195" s="67"/>
      <c r="K195" s="48"/>
      <c r="L195" s="124"/>
      <c r="M195" s="48"/>
      <c r="N195" s="49"/>
    </row>
    <row r="196" spans="1:14" ht="42.75" x14ac:dyDescent="0.2">
      <c r="A196" s="101"/>
      <c r="B196" s="66"/>
      <c r="C196" s="64"/>
      <c r="D196" s="64"/>
      <c r="E196" s="64" t="s">
        <v>164</v>
      </c>
      <c r="F196" s="122"/>
      <c r="G196" s="119">
        <v>1.7999999999999999E-2</v>
      </c>
      <c r="H196" s="46"/>
      <c r="I196" s="46"/>
      <c r="J196" s="67"/>
      <c r="K196" s="48"/>
      <c r="L196" s="124"/>
      <c r="M196" s="48"/>
      <c r="N196" s="49"/>
    </row>
    <row r="197" spans="1:14" ht="57" x14ac:dyDescent="0.2">
      <c r="A197" s="101"/>
      <c r="B197" s="66"/>
      <c r="C197" s="64"/>
      <c r="D197" s="64"/>
      <c r="E197" s="64" t="s">
        <v>165</v>
      </c>
      <c r="F197" s="122"/>
      <c r="G197" s="120">
        <v>1</v>
      </c>
      <c r="H197" s="46"/>
      <c r="I197" s="46"/>
      <c r="J197" s="67"/>
      <c r="K197" s="48"/>
      <c r="L197" s="124"/>
      <c r="M197" s="48"/>
      <c r="N197" s="49"/>
    </row>
    <row r="198" spans="1:14" ht="42.75" x14ac:dyDescent="0.2">
      <c r="A198" s="101"/>
      <c r="B198" s="66"/>
      <c r="C198" s="64"/>
      <c r="D198" s="64"/>
      <c r="E198" s="64" t="s">
        <v>166</v>
      </c>
      <c r="F198" s="122"/>
      <c r="G198" s="102">
        <v>5</v>
      </c>
      <c r="H198" s="46"/>
      <c r="I198" s="46"/>
      <c r="J198" s="67"/>
      <c r="K198" s="48"/>
      <c r="L198" s="125"/>
      <c r="M198" s="48"/>
      <c r="N198" s="49"/>
    </row>
    <row r="199" spans="1:14" ht="15" customHeight="1" x14ac:dyDescent="0.2">
      <c r="A199" s="77"/>
      <c r="B199" s="78"/>
      <c r="C199" s="78"/>
      <c r="D199" s="74"/>
      <c r="E199" s="78"/>
      <c r="F199" s="142"/>
      <c r="G199" s="79"/>
      <c r="H199" s="36"/>
      <c r="I199" s="36"/>
      <c r="J199" s="68">
        <f t="shared" si="0"/>
        <v>0</v>
      </c>
      <c r="K199" s="35"/>
      <c r="L199" s="35"/>
      <c r="M199" s="35"/>
      <c r="N199" s="38"/>
    </row>
    <row r="200" spans="1:14" ht="28.5" x14ac:dyDescent="0.2">
      <c r="A200" s="64" t="s">
        <v>34</v>
      </c>
      <c r="B200" s="66">
        <v>170000</v>
      </c>
      <c r="C200" s="64" t="s">
        <v>81</v>
      </c>
      <c r="D200" s="64" t="s">
        <v>65</v>
      </c>
      <c r="E200" s="64" t="s">
        <v>80</v>
      </c>
      <c r="F200" s="122"/>
      <c r="G200" s="71"/>
      <c r="H200" s="46"/>
      <c r="I200" s="46"/>
      <c r="J200" s="67">
        <f t="shared" si="0"/>
        <v>0</v>
      </c>
      <c r="K200" s="65">
        <v>140078.70000000001</v>
      </c>
      <c r="L200" s="114"/>
      <c r="M200" s="48"/>
      <c r="N200" s="159" t="s">
        <v>283</v>
      </c>
    </row>
    <row r="201" spans="1:14" ht="28.5" x14ac:dyDescent="0.2">
      <c r="A201" s="101"/>
      <c r="B201" s="66"/>
      <c r="C201" s="45"/>
      <c r="D201" s="64"/>
      <c r="E201" s="64" t="s">
        <v>167</v>
      </c>
      <c r="F201" s="107">
        <v>0.87</v>
      </c>
      <c r="G201" s="147">
        <v>0.91</v>
      </c>
      <c r="H201" s="120">
        <v>0.93</v>
      </c>
      <c r="I201" s="46"/>
      <c r="J201" s="67"/>
      <c r="K201" s="48"/>
      <c r="L201" s="114"/>
      <c r="M201" s="48"/>
      <c r="N201" s="161"/>
    </row>
    <row r="202" spans="1:14" ht="42.75" x14ac:dyDescent="0.2">
      <c r="A202" s="101"/>
      <c r="B202" s="66"/>
      <c r="C202" s="45"/>
      <c r="D202" s="64"/>
      <c r="E202" s="64" t="s">
        <v>168</v>
      </c>
      <c r="F202" s="107">
        <v>0.93</v>
      </c>
      <c r="G202" s="147">
        <v>0.89500000000000002</v>
      </c>
      <c r="H202" s="120">
        <v>0.94</v>
      </c>
      <c r="I202" s="46"/>
      <c r="J202" s="67"/>
      <c r="K202" s="48"/>
      <c r="L202" s="115"/>
      <c r="M202" s="48"/>
      <c r="N202" s="161"/>
    </row>
    <row r="203" spans="1:14" ht="42.75" x14ac:dyDescent="0.2">
      <c r="A203" s="101"/>
      <c r="B203" s="66"/>
      <c r="C203" s="45"/>
      <c r="D203" s="64"/>
      <c r="E203" s="64" t="s">
        <v>169</v>
      </c>
      <c r="F203" s="107"/>
      <c r="G203" s="147">
        <v>0.22720000000000001</v>
      </c>
      <c r="H203" s="120">
        <v>0.22720000000000001</v>
      </c>
      <c r="I203" s="46"/>
      <c r="J203" s="67"/>
      <c r="K203" s="48"/>
      <c r="L203" s="115"/>
      <c r="M203" s="48"/>
      <c r="N203" s="161"/>
    </row>
    <row r="204" spans="1:14" ht="96" customHeight="1" x14ac:dyDescent="0.2">
      <c r="A204" s="101"/>
      <c r="B204" s="66"/>
      <c r="C204" s="45"/>
      <c r="D204" s="64"/>
      <c r="E204" s="64" t="s">
        <v>170</v>
      </c>
      <c r="F204" s="107"/>
      <c r="G204" s="147">
        <v>4.5400000000000003E-2</v>
      </c>
      <c r="H204" s="120">
        <v>0.1384</v>
      </c>
      <c r="I204" s="46"/>
      <c r="J204" s="67"/>
      <c r="K204" s="48"/>
      <c r="L204" s="116"/>
      <c r="M204" s="48"/>
      <c r="N204" s="161"/>
    </row>
    <row r="205" spans="1:14" ht="15" customHeight="1" x14ac:dyDescent="0.2">
      <c r="A205" s="34"/>
      <c r="B205" s="35"/>
      <c r="C205" s="35"/>
      <c r="D205" s="50"/>
      <c r="E205" s="51"/>
      <c r="F205" s="146"/>
      <c r="G205" s="148"/>
      <c r="H205" s="52"/>
      <c r="I205" s="52"/>
      <c r="J205" s="69"/>
      <c r="K205" s="51"/>
      <c r="L205" s="51"/>
      <c r="M205" s="51"/>
      <c r="N205" s="54"/>
    </row>
    <row r="206" spans="1:14" ht="15" customHeight="1" thickBot="1" x14ac:dyDescent="0.25">
      <c r="A206" s="55" t="s">
        <v>23</v>
      </c>
      <c r="B206" s="56">
        <f>SUM(B10:B205)</f>
        <v>5767586</v>
      </c>
      <c r="C206" s="57"/>
      <c r="D206" s="40"/>
      <c r="E206" s="39"/>
      <c r="F206" s="41"/>
      <c r="G206" s="41"/>
      <c r="H206" s="41"/>
      <c r="I206" s="41"/>
      <c r="J206" s="42"/>
      <c r="K206" s="151">
        <f>SUM(K11:K204)</f>
        <v>3562690.85</v>
      </c>
      <c r="L206" s="39"/>
      <c r="M206" s="39"/>
      <c r="N206" s="43"/>
    </row>
    <row r="207" spans="1:14" ht="15" customHeight="1" thickTop="1" x14ac:dyDescent="0.2">
      <c r="D207" s="16"/>
      <c r="K207" s="4"/>
      <c r="L207" s="4"/>
      <c r="M207" s="4"/>
    </row>
    <row r="208" spans="1:14" ht="15" customHeight="1" x14ac:dyDescent="0.2">
      <c r="D208" s="16"/>
      <c r="K208" s="4"/>
      <c r="L208" s="4"/>
      <c r="M208" s="4"/>
    </row>
    <row r="209" spans="4:13" ht="15" customHeight="1" x14ac:dyDescent="0.2">
      <c r="D209" s="16"/>
      <c r="K209" s="4"/>
      <c r="L209" s="4"/>
      <c r="M209" s="4"/>
    </row>
    <row r="210" spans="4:13" x14ac:dyDescent="0.2">
      <c r="D210" s="16"/>
      <c r="K210" s="4"/>
      <c r="L210" s="4"/>
      <c r="M210" s="4"/>
    </row>
    <row r="211" spans="4:13" x14ac:dyDescent="0.2">
      <c r="D211" s="16"/>
      <c r="F211" s="4"/>
      <c r="G211" s="4"/>
      <c r="H211" s="4"/>
      <c r="I211" s="4"/>
      <c r="J211" s="4"/>
      <c r="K211" s="4"/>
      <c r="L211" s="4"/>
      <c r="M211" s="4"/>
    </row>
    <row r="212" spans="4:13" x14ac:dyDescent="0.2">
      <c r="D212" s="16"/>
      <c r="F212" s="4"/>
      <c r="G212" s="4"/>
      <c r="H212" s="4"/>
      <c r="I212" s="4"/>
      <c r="J212" s="4"/>
      <c r="K212" s="4"/>
      <c r="L212" s="4"/>
      <c r="M212" s="4"/>
    </row>
    <row r="213" spans="4:13" x14ac:dyDescent="0.2">
      <c r="D213" s="16"/>
      <c r="F213" s="4"/>
      <c r="G213" s="4"/>
      <c r="H213" s="4"/>
      <c r="I213" s="4"/>
      <c r="J213" s="4"/>
      <c r="K213" s="4"/>
      <c r="L213" s="4"/>
      <c r="M213" s="4"/>
    </row>
    <row r="214" spans="4:13" x14ac:dyDescent="0.2">
      <c r="D214" s="16"/>
      <c r="F214" s="4"/>
      <c r="G214" s="4"/>
      <c r="H214" s="4"/>
      <c r="I214" s="4"/>
      <c r="J214" s="4"/>
      <c r="K214" s="4"/>
      <c r="L214" s="4"/>
      <c r="M214" s="4"/>
    </row>
    <row r="215" spans="4:13" x14ac:dyDescent="0.2">
      <c r="D215" s="16"/>
      <c r="F215" s="4"/>
      <c r="G215" s="4"/>
      <c r="H215" s="4"/>
      <c r="I215" s="4"/>
      <c r="J215" s="4"/>
      <c r="K215" s="4"/>
      <c r="L215" s="4"/>
      <c r="M215" s="4"/>
    </row>
    <row r="216" spans="4:13" x14ac:dyDescent="0.2">
      <c r="D216" s="16"/>
      <c r="F216" s="4"/>
      <c r="G216" s="4"/>
      <c r="H216" s="4"/>
      <c r="I216" s="4"/>
      <c r="J216" s="4"/>
      <c r="K216" s="4"/>
      <c r="L216" s="4"/>
      <c r="M216" s="4"/>
    </row>
    <row r="217" spans="4:13" x14ac:dyDescent="0.2">
      <c r="D217" s="16"/>
      <c r="F217" s="4"/>
      <c r="G217" s="4"/>
      <c r="H217" s="4"/>
      <c r="I217" s="4"/>
      <c r="J217" s="4"/>
      <c r="K217" s="4"/>
      <c r="L217" s="4"/>
      <c r="M217" s="4"/>
    </row>
    <row r="218" spans="4:13" x14ac:dyDescent="0.2">
      <c r="D218" s="16"/>
      <c r="F218" s="4"/>
      <c r="G218" s="4"/>
      <c r="H218" s="4"/>
      <c r="I218" s="4"/>
      <c r="J218" s="4"/>
      <c r="K218" s="4"/>
      <c r="L218" s="4"/>
      <c r="M218" s="4"/>
    </row>
    <row r="219" spans="4:13" x14ac:dyDescent="0.2">
      <c r="D219" s="16"/>
      <c r="F219" s="4"/>
      <c r="G219" s="4"/>
      <c r="H219" s="4"/>
      <c r="I219" s="4"/>
      <c r="J219" s="4"/>
      <c r="K219" s="4"/>
      <c r="L219" s="4"/>
      <c r="M219" s="4"/>
    </row>
    <row r="220" spans="4:13" x14ac:dyDescent="0.2">
      <c r="D220" s="16"/>
      <c r="F220" s="4"/>
      <c r="G220" s="4"/>
      <c r="H220" s="4"/>
      <c r="I220" s="4"/>
      <c r="J220" s="4"/>
      <c r="K220" s="4"/>
      <c r="L220" s="4"/>
      <c r="M220" s="4"/>
    </row>
    <row r="221" spans="4:13" x14ac:dyDescent="0.2">
      <c r="D221" s="16"/>
      <c r="F221" s="4"/>
      <c r="G221" s="4"/>
      <c r="H221" s="4"/>
      <c r="I221" s="4"/>
      <c r="J221" s="4"/>
      <c r="K221" s="4"/>
      <c r="L221" s="4"/>
      <c r="M221" s="4"/>
    </row>
    <row r="222" spans="4:13" x14ac:dyDescent="0.2">
      <c r="D222" s="16"/>
      <c r="F222" s="4"/>
      <c r="G222" s="4"/>
      <c r="H222" s="4"/>
      <c r="I222" s="4"/>
      <c r="J222" s="4"/>
      <c r="K222" s="4"/>
      <c r="L222" s="4"/>
      <c r="M222" s="4"/>
    </row>
    <row r="223" spans="4:13" x14ac:dyDescent="0.2">
      <c r="D223" s="16"/>
      <c r="F223" s="4"/>
      <c r="G223" s="4"/>
      <c r="H223" s="4"/>
      <c r="I223" s="4"/>
      <c r="J223" s="4"/>
      <c r="K223" s="4"/>
      <c r="L223" s="4"/>
      <c r="M223" s="4"/>
    </row>
    <row r="224" spans="4:13" x14ac:dyDescent="0.2">
      <c r="D224" s="16"/>
      <c r="F224" s="4"/>
      <c r="G224" s="4"/>
      <c r="H224" s="4"/>
      <c r="I224" s="4"/>
      <c r="J224" s="4"/>
      <c r="K224" s="4"/>
      <c r="L224" s="4"/>
      <c r="M224" s="4"/>
    </row>
    <row r="225" spans="4:13" x14ac:dyDescent="0.2">
      <c r="D225" s="16"/>
      <c r="F225" s="4"/>
      <c r="G225" s="4"/>
      <c r="H225" s="4"/>
      <c r="I225" s="4"/>
      <c r="J225" s="4"/>
      <c r="K225" s="4"/>
      <c r="L225" s="4"/>
      <c r="M225" s="4"/>
    </row>
    <row r="226" spans="4:13" x14ac:dyDescent="0.2">
      <c r="D226" s="16"/>
      <c r="F226" s="4"/>
      <c r="G226" s="4"/>
      <c r="H226" s="4"/>
      <c r="I226" s="4"/>
      <c r="J226" s="4"/>
      <c r="K226" s="4"/>
      <c r="L226" s="4"/>
      <c r="M226" s="4"/>
    </row>
    <row r="227" spans="4:13" x14ac:dyDescent="0.2">
      <c r="D227" s="16"/>
      <c r="F227" s="4"/>
      <c r="G227" s="4"/>
      <c r="H227" s="4"/>
      <c r="I227" s="4"/>
      <c r="J227" s="4"/>
      <c r="K227" s="4"/>
      <c r="L227" s="4"/>
      <c r="M227" s="4"/>
    </row>
    <row r="228" spans="4:13" x14ac:dyDescent="0.2">
      <c r="D228" s="16"/>
      <c r="F228" s="4"/>
      <c r="G228" s="4"/>
      <c r="H228" s="4"/>
      <c r="I228" s="4"/>
      <c r="J228" s="4"/>
      <c r="K228" s="4"/>
      <c r="L228" s="4"/>
      <c r="M228" s="4"/>
    </row>
    <row r="229" spans="4:13" x14ac:dyDescent="0.2">
      <c r="D229" s="16"/>
      <c r="F229" s="4"/>
      <c r="G229" s="4"/>
      <c r="H229" s="4"/>
      <c r="I229" s="4"/>
      <c r="J229" s="4"/>
      <c r="K229" s="4"/>
      <c r="L229" s="4"/>
      <c r="M229" s="4"/>
    </row>
    <row r="230" spans="4:13" x14ac:dyDescent="0.2">
      <c r="D230" s="16"/>
      <c r="F230" s="4"/>
      <c r="G230" s="4"/>
      <c r="H230" s="4"/>
      <c r="I230" s="4"/>
      <c r="J230" s="4"/>
      <c r="K230" s="4"/>
      <c r="L230" s="4"/>
      <c r="M230" s="4"/>
    </row>
    <row r="231" spans="4:13" x14ac:dyDescent="0.2">
      <c r="D231" s="16"/>
      <c r="F231" s="4"/>
      <c r="G231" s="4"/>
      <c r="H231" s="4"/>
      <c r="I231" s="4"/>
      <c r="J231" s="4"/>
      <c r="K231" s="4"/>
      <c r="L231" s="4"/>
      <c r="M231" s="4"/>
    </row>
    <row r="232" spans="4:13" x14ac:dyDescent="0.2">
      <c r="D232" s="16"/>
      <c r="F232" s="4"/>
      <c r="G232" s="4"/>
      <c r="H232" s="4"/>
      <c r="I232" s="4"/>
      <c r="J232" s="4"/>
      <c r="K232" s="4"/>
      <c r="L232" s="4"/>
      <c r="M232" s="4"/>
    </row>
    <row r="233" spans="4:13" x14ac:dyDescent="0.2">
      <c r="D233" s="16"/>
      <c r="F233" s="4"/>
      <c r="G233" s="4"/>
      <c r="H233" s="4"/>
      <c r="I233" s="4"/>
      <c r="J233" s="4"/>
      <c r="K233" s="4"/>
      <c r="L233" s="4"/>
      <c r="M233" s="4"/>
    </row>
  </sheetData>
  <mergeCells count="14">
    <mergeCell ref="F7:I7"/>
    <mergeCell ref="E6:K6"/>
    <mergeCell ref="D3:K3"/>
    <mergeCell ref="A7:B7"/>
    <mergeCell ref="D4:K4"/>
    <mergeCell ref="A3:A4"/>
    <mergeCell ref="B3:B4"/>
    <mergeCell ref="C3:C4"/>
    <mergeCell ref="D5:K5"/>
    <mergeCell ref="N156:N158"/>
    <mergeCell ref="N200:N204"/>
    <mergeCell ref="N38:N49"/>
    <mergeCell ref="N70:N76"/>
    <mergeCell ref="N35:N36"/>
  </mergeCells>
  <dataValidations count="1">
    <dataValidation type="list" allowBlank="1" showInputMessage="1" showErrorMessage="1" sqref="D10:D233">
      <formula1>Crdvale</formula1>
    </dataValidation>
  </dataValidations>
  <pageMargins left="0.70866141732283472" right="0.70866141732283472" top="0.74803149606299213" bottom="0.74803149606299213" header="0.31496062992125984" footer="0.31496062992125984"/>
  <pageSetup paperSize="8" scale="56" fitToHeight="0" orientation="landscape" r:id="rId1"/>
  <colBreaks count="1" manualBreakCount="1">
    <brk id="14" max="1048575" man="1"/>
  </colBreaks>
  <drawing r:id="rId2"/>
  <legacyDrawing r:id="rId3"/>
  <oleObjects>
    <mc:AlternateContent xmlns:mc="http://schemas.openxmlformats.org/markup-compatibility/2006">
      <mc:Choice Requires="x14">
        <oleObject progId="Word.Document.8" dvAspect="DVASPECT_ICON" shapeId="1047" r:id="rId4">
          <objectPr defaultSize="0" autoPict="0" r:id="rId5">
            <anchor moveWithCells="1" sizeWithCells="1">
              <from>
                <xdr:col>13</xdr:col>
                <xdr:colOff>3429000</xdr:colOff>
                <xdr:row>199</xdr:row>
                <xdr:rowOff>2362200</xdr:rowOff>
              </from>
              <to>
                <xdr:col>13</xdr:col>
                <xdr:colOff>4400550</xdr:colOff>
                <xdr:row>199</xdr:row>
                <xdr:rowOff>3000375</xdr:rowOff>
              </to>
            </anchor>
          </objectPr>
        </oleObject>
      </mc:Choice>
      <mc:Fallback>
        <oleObject progId="Word.Document.8" dvAspect="DVASPECT_ICON" shapeId="1047" r:id="rId4"/>
      </mc:Fallback>
    </mc:AlternateContent>
    <mc:AlternateContent xmlns:mc="http://schemas.openxmlformats.org/markup-compatibility/2006">
      <mc:Choice Requires="x14">
        <oleObject progId="Word.Document.12" dvAspect="DVASPECT_ICON" shapeId="1062" r:id="rId6">
          <objectPr defaultSize="0" autoPict="0" r:id="rId7">
            <anchor moveWithCells="1" sizeWithCells="1">
              <from>
                <xdr:col>4</xdr:col>
                <xdr:colOff>1476375</xdr:colOff>
                <xdr:row>88</xdr:row>
                <xdr:rowOff>3505200</xdr:rowOff>
              </from>
              <to>
                <xdr:col>4</xdr:col>
                <xdr:colOff>2447925</xdr:colOff>
                <xdr:row>89</xdr:row>
                <xdr:rowOff>152400</xdr:rowOff>
              </to>
            </anchor>
          </objectPr>
        </oleObject>
      </mc:Choice>
      <mc:Fallback>
        <oleObject progId="Word.Document.12" dvAspect="DVASPECT_ICON" shapeId="1062" r:id="rId6"/>
      </mc:Fallback>
    </mc:AlternateContent>
    <mc:AlternateContent xmlns:mc="http://schemas.openxmlformats.org/markup-compatibility/2006">
      <mc:Choice Requires="x14">
        <oleObject progId="Word.Document.8" dvAspect="DVASPECT_ICON" shapeId="1065" r:id="rId8">
          <objectPr defaultSize="0" r:id="rId9">
            <anchor moveWithCells="1" sizeWithCells="1">
              <from>
                <xdr:col>13</xdr:col>
                <xdr:colOff>171450</xdr:colOff>
                <xdr:row>126</xdr:row>
                <xdr:rowOff>171450</xdr:rowOff>
              </from>
              <to>
                <xdr:col>13</xdr:col>
                <xdr:colOff>1143000</xdr:colOff>
                <xdr:row>126</xdr:row>
                <xdr:rowOff>809625</xdr:rowOff>
              </to>
            </anchor>
          </objectPr>
        </oleObject>
      </mc:Choice>
      <mc:Fallback>
        <oleObject progId="Word.Document.8" dvAspect="DVASPECT_ICON" shapeId="1065" r:id="rId8"/>
      </mc:Fallback>
    </mc:AlternateContent>
    <mc:AlternateContent xmlns:mc="http://schemas.openxmlformats.org/markup-compatibility/2006">
      <mc:Choice Requires="x14">
        <oleObject progId="Word.Document.8" dvAspect="DVASPECT_ICON" shapeId="1064" r:id="rId10">
          <objectPr defaultSize="0" r:id="rId11">
            <anchor moveWithCells="1" sizeWithCells="1">
              <from>
                <xdr:col>13</xdr:col>
                <xdr:colOff>190500</xdr:colOff>
                <xdr:row>126</xdr:row>
                <xdr:rowOff>1123950</xdr:rowOff>
              </from>
              <to>
                <xdr:col>13</xdr:col>
                <xdr:colOff>1162050</xdr:colOff>
                <xdr:row>126</xdr:row>
                <xdr:rowOff>1762125</xdr:rowOff>
              </to>
            </anchor>
          </objectPr>
        </oleObject>
      </mc:Choice>
      <mc:Fallback>
        <oleObject progId="Word.Document.8" dvAspect="DVASPECT_ICON" shapeId="1064" r:id="rId10"/>
      </mc:Fallback>
    </mc:AlternateContent>
    <mc:AlternateContent xmlns:mc="http://schemas.openxmlformats.org/markup-compatibility/2006">
      <mc:Choice Requires="x14">
        <oleObject progId="Word.Document.12" dvAspect="DVASPECT_ICON" shapeId="1063" r:id="rId12">
          <objectPr defaultSize="0" r:id="rId13">
            <anchor moveWithCells="1" sizeWithCells="1">
              <from>
                <xdr:col>13</xdr:col>
                <xdr:colOff>190500</xdr:colOff>
                <xdr:row>126</xdr:row>
                <xdr:rowOff>1905000</xdr:rowOff>
              </from>
              <to>
                <xdr:col>13</xdr:col>
                <xdr:colOff>1162050</xdr:colOff>
                <xdr:row>126</xdr:row>
                <xdr:rowOff>2543175</xdr:rowOff>
              </to>
            </anchor>
          </objectPr>
        </oleObject>
      </mc:Choice>
      <mc:Fallback>
        <oleObject progId="Word.Document.12" dvAspect="DVASPECT_ICON" shapeId="1063" r:id="rId12"/>
      </mc:Fallback>
    </mc:AlternateContent>
    <mc:AlternateContent xmlns:mc="http://schemas.openxmlformats.org/markup-compatibility/2006">
      <mc:Choice Requires="x14">
        <oleObject progId="Word.Document.8" dvAspect="DVASPECT_ICON" shapeId="1066" r:id="rId14">
          <objectPr defaultSize="0" r:id="rId15">
            <anchor moveWithCells="1" sizeWithCells="1">
              <from>
                <xdr:col>13</xdr:col>
                <xdr:colOff>266700</xdr:colOff>
                <xdr:row>126</xdr:row>
                <xdr:rowOff>2857500</xdr:rowOff>
              </from>
              <to>
                <xdr:col>13</xdr:col>
                <xdr:colOff>1238250</xdr:colOff>
                <xdr:row>127</xdr:row>
                <xdr:rowOff>47625</xdr:rowOff>
              </to>
            </anchor>
          </objectPr>
        </oleObject>
      </mc:Choice>
      <mc:Fallback>
        <oleObject progId="Word.Document.8" dvAspect="DVASPECT_ICON" shapeId="1066" r:id="rId14"/>
      </mc:Fallback>
    </mc:AlternateContent>
    <mc:AlternateContent xmlns:mc="http://schemas.openxmlformats.org/markup-compatibility/2006">
      <mc:Choice Requires="x14">
        <oleObject progId="Word.Document.12" dvAspect="DVASPECT_ICON" shapeId="1067" r:id="rId16">
          <objectPr defaultSize="0" autoPict="0" r:id="rId17">
            <anchor moveWithCells="1" sizeWithCells="1">
              <from>
                <xdr:col>13</xdr:col>
                <xdr:colOff>142875</xdr:colOff>
                <xdr:row>140</xdr:row>
                <xdr:rowOff>4267200</xdr:rowOff>
              </from>
              <to>
                <xdr:col>13</xdr:col>
                <xdr:colOff>1123950</xdr:colOff>
                <xdr:row>140</xdr:row>
                <xdr:rowOff>4895850</xdr:rowOff>
              </to>
            </anchor>
          </objectPr>
        </oleObject>
      </mc:Choice>
      <mc:Fallback>
        <oleObject progId="Word.Document.12" dvAspect="DVASPECT_ICON" shapeId="1067" r:id="rId16"/>
      </mc:Fallback>
    </mc:AlternateContent>
    <mc:AlternateContent xmlns:mc="http://schemas.openxmlformats.org/markup-compatibility/2006">
      <mc:Choice Requires="x14">
        <oleObject progId="Word.Document.12" dvAspect="DVASPECT_ICON" shapeId="1068" r:id="rId18">
          <objectPr defaultSize="0" autoPict="0" r:id="rId19">
            <anchor moveWithCells="1" sizeWithCells="1">
              <from>
                <xdr:col>13</xdr:col>
                <xdr:colOff>1457325</xdr:colOff>
                <xdr:row>140</xdr:row>
                <xdr:rowOff>4219575</xdr:rowOff>
              </from>
              <to>
                <xdr:col>13</xdr:col>
                <xdr:colOff>2438400</xdr:colOff>
                <xdr:row>140</xdr:row>
                <xdr:rowOff>4848225</xdr:rowOff>
              </to>
            </anchor>
          </objectPr>
        </oleObject>
      </mc:Choice>
      <mc:Fallback>
        <oleObject progId="Word.Document.12" dvAspect="DVASPECT_ICON" shapeId="1068" r:id="rId18"/>
      </mc:Fallback>
    </mc:AlternateContent>
    <mc:AlternateContent xmlns:mc="http://schemas.openxmlformats.org/markup-compatibility/2006">
      <mc:Choice Requires="x14">
        <oleObject progId="Word.Document.12" dvAspect="DVASPECT_ICON" shapeId="1071" r:id="rId20">
          <objectPr defaultSize="0" autoPict="0" r:id="rId21">
            <anchor moveWithCells="1" sizeWithCells="1">
              <from>
                <xdr:col>13</xdr:col>
                <xdr:colOff>2781300</xdr:colOff>
                <xdr:row>140</xdr:row>
                <xdr:rowOff>4162425</xdr:rowOff>
              </from>
              <to>
                <xdr:col>13</xdr:col>
                <xdr:colOff>3762375</xdr:colOff>
                <xdr:row>140</xdr:row>
                <xdr:rowOff>4791075</xdr:rowOff>
              </to>
            </anchor>
          </objectPr>
        </oleObject>
      </mc:Choice>
      <mc:Fallback>
        <oleObject progId="Word.Document.12" dvAspect="DVASPECT_ICON" shapeId="1071" r:id="rId20"/>
      </mc:Fallback>
    </mc:AlternateContent>
    <mc:AlternateContent xmlns:mc="http://schemas.openxmlformats.org/markup-compatibility/2006">
      <mc:Choice Requires="x14">
        <oleObject progId="Word.Document.8" dvAspect="DVASPECT_ICON" shapeId="1073" r:id="rId22">
          <objectPr defaultSize="0" autoPict="0" r:id="rId23">
            <anchor moveWithCells="1" sizeWithCells="1">
              <from>
                <xdr:col>13</xdr:col>
                <xdr:colOff>3924300</xdr:colOff>
                <xdr:row>157</xdr:row>
                <xdr:rowOff>1400175</xdr:rowOff>
              </from>
              <to>
                <xdr:col>13</xdr:col>
                <xdr:colOff>4905375</xdr:colOff>
                <xdr:row>158</xdr:row>
                <xdr:rowOff>0</xdr:rowOff>
              </to>
            </anchor>
          </objectPr>
        </oleObject>
      </mc:Choice>
      <mc:Fallback>
        <oleObject progId="Word.Document.8" dvAspect="DVASPECT_ICON" shapeId="1073" r:id="rId22"/>
      </mc:Fallback>
    </mc:AlternateContent>
    <mc:AlternateContent xmlns:mc="http://schemas.openxmlformats.org/markup-compatibility/2006">
      <mc:Choice Requires="x14">
        <oleObject progId="Word.Document.12" dvAspect="DVASPECT_ICON" shapeId="1074" r:id="rId24">
          <objectPr defaultSize="0" autoPict="0" r:id="rId25">
            <anchor moveWithCells="1" sizeWithCells="1">
              <from>
                <xdr:col>13</xdr:col>
                <xdr:colOff>333375</xdr:colOff>
                <xdr:row>166</xdr:row>
                <xdr:rowOff>447675</xdr:rowOff>
              </from>
              <to>
                <xdr:col>13</xdr:col>
                <xdr:colOff>1304925</xdr:colOff>
                <xdr:row>167</xdr:row>
                <xdr:rowOff>171450</xdr:rowOff>
              </to>
            </anchor>
          </objectPr>
        </oleObject>
      </mc:Choice>
      <mc:Fallback>
        <oleObject progId="Word.Document.12" dvAspect="DVASPECT_ICON" shapeId="1074" r:id="rId24"/>
      </mc:Fallback>
    </mc:AlternateContent>
    <mc:AlternateContent xmlns:mc="http://schemas.openxmlformats.org/markup-compatibility/2006">
      <mc:Choice Requires="x14">
        <oleObject progId="Word.Document.12" dvAspect="DVASPECT_ICON" shapeId="1075" r:id="rId26">
          <objectPr defaultSize="0" autoPict="0" r:id="rId27">
            <anchor moveWithCells="1" sizeWithCells="1">
              <from>
                <xdr:col>13</xdr:col>
                <xdr:colOff>1600200</xdr:colOff>
                <xdr:row>166</xdr:row>
                <xdr:rowOff>457200</xdr:rowOff>
              </from>
              <to>
                <xdr:col>13</xdr:col>
                <xdr:colOff>2571750</xdr:colOff>
                <xdr:row>167</xdr:row>
                <xdr:rowOff>190500</xdr:rowOff>
              </to>
            </anchor>
          </objectPr>
        </oleObject>
      </mc:Choice>
      <mc:Fallback>
        <oleObject progId="Word.Document.12" dvAspect="DVASPECT_ICON" shapeId="1075" r:id="rId26"/>
      </mc:Fallback>
    </mc:AlternateContent>
    <mc:AlternateContent xmlns:mc="http://schemas.openxmlformats.org/markup-compatibility/2006">
      <mc:Choice Requires="x14">
        <oleObject progId="Word.Document.8" dvAspect="DVASPECT_ICON" shapeId="1076" r:id="rId28">
          <objectPr defaultSize="0" r:id="rId29">
            <anchor moveWithCells="1" sizeWithCells="1">
              <from>
                <xdr:col>13</xdr:col>
                <xdr:colOff>238125</xdr:colOff>
                <xdr:row>180</xdr:row>
                <xdr:rowOff>123825</xdr:rowOff>
              </from>
              <to>
                <xdr:col>13</xdr:col>
                <xdr:colOff>1219200</xdr:colOff>
                <xdr:row>180</xdr:row>
                <xdr:rowOff>752475</xdr:rowOff>
              </to>
            </anchor>
          </objectPr>
        </oleObject>
      </mc:Choice>
      <mc:Fallback>
        <oleObject progId="Word.Document.8" dvAspect="DVASPECT_ICON" shapeId="1076" r:id="rId28"/>
      </mc:Fallback>
    </mc:AlternateContent>
    <mc:AlternateContent xmlns:mc="http://schemas.openxmlformats.org/markup-compatibility/2006">
      <mc:Choice Requires="x14">
        <oleObject progId="Word.Document.8" dvAspect="DVASPECT_ICON" shapeId="1077" r:id="rId30">
          <objectPr defaultSize="0" r:id="rId31">
            <anchor moveWithCells="1" sizeWithCells="1">
              <from>
                <xdr:col>13</xdr:col>
                <xdr:colOff>1381125</xdr:colOff>
                <xdr:row>180</xdr:row>
                <xdr:rowOff>190500</xdr:rowOff>
              </from>
              <to>
                <xdr:col>13</xdr:col>
                <xdr:colOff>2362200</xdr:colOff>
                <xdr:row>180</xdr:row>
                <xdr:rowOff>819150</xdr:rowOff>
              </to>
            </anchor>
          </objectPr>
        </oleObject>
      </mc:Choice>
      <mc:Fallback>
        <oleObject progId="Word.Document.8" dvAspect="DVASPECT_ICON" shapeId="1077" r:id="rId30"/>
      </mc:Fallback>
    </mc:AlternateContent>
    <mc:AlternateContent xmlns:mc="http://schemas.openxmlformats.org/markup-compatibility/2006">
      <mc:Choice Requires="x14">
        <oleObject progId="Word.Document.12" dvAspect="DVASPECT_ICON" shapeId="1078" r:id="rId32">
          <objectPr defaultSize="0" autoPict="0" r:id="rId33">
            <anchor moveWithCells="1" sizeWithCells="1">
              <from>
                <xdr:col>13</xdr:col>
                <xdr:colOff>552450</xdr:colOff>
                <xdr:row>17</xdr:row>
                <xdr:rowOff>123825</xdr:rowOff>
              </from>
              <to>
                <xdr:col>13</xdr:col>
                <xdr:colOff>1533525</xdr:colOff>
                <xdr:row>17</xdr:row>
                <xdr:rowOff>752475</xdr:rowOff>
              </to>
            </anchor>
          </objectPr>
        </oleObject>
      </mc:Choice>
      <mc:Fallback>
        <oleObject progId="Word.Document.12" dvAspect="DVASPECT_ICON" shapeId="1078" r:id="rId32"/>
      </mc:Fallback>
    </mc:AlternateContent>
    <mc:AlternateContent xmlns:mc="http://schemas.openxmlformats.org/markup-compatibility/2006">
      <mc:Choice Requires="x14">
        <oleObject progId="Word.Document.12" dvAspect="DVASPECT_ICON" shapeId="1079" r:id="rId34">
          <objectPr defaultSize="0" r:id="rId35">
            <anchor moveWithCells="1" sizeWithCells="1">
              <from>
                <xdr:col>13</xdr:col>
                <xdr:colOff>1828800</xdr:colOff>
                <xdr:row>17</xdr:row>
                <xdr:rowOff>171450</xdr:rowOff>
              </from>
              <to>
                <xdr:col>13</xdr:col>
                <xdr:colOff>2809875</xdr:colOff>
                <xdr:row>17</xdr:row>
                <xdr:rowOff>800100</xdr:rowOff>
              </to>
            </anchor>
          </objectPr>
        </oleObject>
      </mc:Choice>
      <mc:Fallback>
        <oleObject progId="Word.Document.12" dvAspect="DVASPECT_ICON" shapeId="1079" r:id="rId34"/>
      </mc:Fallback>
    </mc:AlternateContent>
    <mc:AlternateContent xmlns:mc="http://schemas.openxmlformats.org/markup-compatibility/2006">
      <mc:Choice Requires="x14">
        <oleObject progId="Word.Document.12" dvAspect="DVASPECT_ICON" shapeId="1080" r:id="rId36">
          <objectPr defaultSize="0" r:id="rId37">
            <anchor moveWithCells="1" sizeWithCells="1">
              <from>
                <xdr:col>13</xdr:col>
                <xdr:colOff>600075</xdr:colOff>
                <xdr:row>18</xdr:row>
                <xdr:rowOff>409575</xdr:rowOff>
              </from>
              <to>
                <xdr:col>13</xdr:col>
                <xdr:colOff>1581150</xdr:colOff>
                <xdr:row>19</xdr:row>
                <xdr:rowOff>495300</xdr:rowOff>
              </to>
            </anchor>
          </objectPr>
        </oleObject>
      </mc:Choice>
      <mc:Fallback>
        <oleObject progId="Word.Document.12" dvAspect="DVASPECT_ICON" shapeId="1080" r:id="rId36"/>
      </mc:Fallback>
    </mc:AlternateContent>
    <mc:AlternateContent xmlns:mc="http://schemas.openxmlformats.org/markup-compatibility/2006">
      <mc:Choice Requires="x14">
        <oleObject progId="Word.Document.12" dvAspect="DVASPECT_ICON" shapeId="1081" r:id="rId38">
          <objectPr defaultSize="0" r:id="rId39">
            <anchor moveWithCells="1" sizeWithCells="1">
              <from>
                <xdr:col>13</xdr:col>
                <xdr:colOff>1876425</xdr:colOff>
                <xdr:row>18</xdr:row>
                <xdr:rowOff>400050</xdr:rowOff>
              </from>
              <to>
                <xdr:col>13</xdr:col>
                <xdr:colOff>2857500</xdr:colOff>
                <xdr:row>19</xdr:row>
                <xdr:rowOff>485775</xdr:rowOff>
              </to>
            </anchor>
          </objectPr>
        </oleObject>
      </mc:Choice>
      <mc:Fallback>
        <oleObject progId="Word.Document.12" dvAspect="DVASPECT_ICON" shapeId="1081" r:id="rId38"/>
      </mc:Fallback>
    </mc:AlternateContent>
    <mc:AlternateContent xmlns:mc="http://schemas.openxmlformats.org/markup-compatibility/2006">
      <mc:Choice Requires="x14">
        <oleObject progId="Word.Document.12" dvAspect="DVASPECT_ICON" shapeId="1082" r:id="rId40">
          <objectPr defaultSize="0" autoPict="0" r:id="rId41">
            <anchor moveWithCells="1" sizeWithCells="1">
              <from>
                <xdr:col>13</xdr:col>
                <xdr:colOff>600075</xdr:colOff>
                <xdr:row>31</xdr:row>
                <xdr:rowOff>66675</xdr:rowOff>
              </from>
              <to>
                <xdr:col>13</xdr:col>
                <xdr:colOff>1581150</xdr:colOff>
                <xdr:row>32</xdr:row>
                <xdr:rowOff>323850</xdr:rowOff>
              </to>
            </anchor>
          </objectPr>
        </oleObject>
      </mc:Choice>
      <mc:Fallback>
        <oleObject progId="Word.Document.12" dvAspect="DVASPECT_ICON" shapeId="1082" r:id="rId40"/>
      </mc:Fallback>
    </mc:AlternateContent>
    <mc:AlternateContent xmlns:mc="http://schemas.openxmlformats.org/markup-compatibility/2006">
      <mc:Choice Requires="x14">
        <oleObject progId="Word.Document.12" dvAspect="DVASPECT_ICON" shapeId="1083" r:id="rId42">
          <objectPr defaultSize="0" r:id="rId43">
            <anchor moveWithCells="1" sizeWithCells="1">
              <from>
                <xdr:col>13</xdr:col>
                <xdr:colOff>1638300</xdr:colOff>
                <xdr:row>35</xdr:row>
                <xdr:rowOff>2028825</xdr:rowOff>
              </from>
              <to>
                <xdr:col>13</xdr:col>
                <xdr:colOff>2619375</xdr:colOff>
                <xdr:row>35</xdr:row>
                <xdr:rowOff>2657475</xdr:rowOff>
              </to>
            </anchor>
          </objectPr>
        </oleObject>
      </mc:Choice>
      <mc:Fallback>
        <oleObject progId="Word.Document.12" dvAspect="DVASPECT_ICON" shapeId="1083" r:id="rId42"/>
      </mc:Fallback>
    </mc:AlternateContent>
    <mc:AlternateContent xmlns:mc="http://schemas.openxmlformats.org/markup-compatibility/2006">
      <mc:Choice Requires="x14">
        <oleObject progId="PowerPoint.Show.12" dvAspect="DVASPECT_ICON" shapeId="1084" r:id="rId44">
          <objectPr defaultSize="0" autoPict="0" r:id="rId45">
            <anchor moveWithCells="1" sizeWithCells="1">
              <from>
                <xdr:col>13</xdr:col>
                <xdr:colOff>638175</xdr:colOff>
                <xdr:row>41</xdr:row>
                <xdr:rowOff>28575</xdr:rowOff>
              </from>
              <to>
                <xdr:col>13</xdr:col>
                <xdr:colOff>1609725</xdr:colOff>
                <xdr:row>43</xdr:row>
                <xdr:rowOff>114300</xdr:rowOff>
              </to>
            </anchor>
          </objectPr>
        </oleObject>
      </mc:Choice>
      <mc:Fallback>
        <oleObject progId="PowerPoint.Show.12" dvAspect="DVASPECT_ICON" shapeId="1084" r:id="rId44"/>
      </mc:Fallback>
    </mc:AlternateContent>
    <mc:AlternateContent xmlns:mc="http://schemas.openxmlformats.org/markup-compatibility/2006">
      <mc:Choice Requires="x14">
        <oleObject progId="Word.Document.12" dvAspect="DVASPECT_ICON" shapeId="1085" r:id="rId46">
          <objectPr defaultSize="0" autoPict="0" r:id="rId47">
            <anchor moveWithCells="1" sizeWithCells="1">
              <from>
                <xdr:col>13</xdr:col>
                <xdr:colOff>2143125</xdr:colOff>
                <xdr:row>41</xdr:row>
                <xdr:rowOff>19050</xdr:rowOff>
              </from>
              <to>
                <xdr:col>13</xdr:col>
                <xdr:colOff>3114675</xdr:colOff>
                <xdr:row>43</xdr:row>
                <xdr:rowOff>104775</xdr:rowOff>
              </to>
            </anchor>
          </objectPr>
        </oleObject>
      </mc:Choice>
      <mc:Fallback>
        <oleObject progId="Word.Document.12" dvAspect="DVASPECT_ICON" shapeId="1085" r:id="rId46"/>
      </mc:Fallback>
    </mc:AlternateContent>
    <mc:AlternateContent xmlns:mc="http://schemas.openxmlformats.org/markup-compatibility/2006">
      <mc:Choice Requires="x14">
        <oleObject progId="Word.Document.12" dvAspect="DVASPECT_ICON" shapeId="1086" r:id="rId48">
          <objectPr defaultSize="0" autoPict="0" r:id="rId49">
            <anchor moveWithCells="1" sizeWithCells="1">
              <from>
                <xdr:col>13</xdr:col>
                <xdr:colOff>3543300</xdr:colOff>
                <xdr:row>75</xdr:row>
                <xdr:rowOff>600075</xdr:rowOff>
              </from>
              <to>
                <xdr:col>13</xdr:col>
                <xdr:colOff>4524375</xdr:colOff>
                <xdr:row>75</xdr:row>
                <xdr:rowOff>1228725</xdr:rowOff>
              </to>
            </anchor>
          </objectPr>
        </oleObject>
      </mc:Choice>
      <mc:Fallback>
        <oleObject progId="Word.Document.12" dvAspect="DVASPECT_ICON" shapeId="1086" r:id="rId48"/>
      </mc:Fallback>
    </mc:AlternateContent>
    <mc:AlternateContent xmlns:mc="http://schemas.openxmlformats.org/markup-compatibility/2006">
      <mc:Choice Requires="x14">
        <oleObject progId="Word.Document.12" dvAspect="DVASPECT_ICON" shapeId="1087" r:id="rId50">
          <objectPr defaultSize="0" autoPict="0" r:id="rId51">
            <anchor moveWithCells="1" sizeWithCells="1">
              <from>
                <xdr:col>13</xdr:col>
                <xdr:colOff>3590925</xdr:colOff>
                <xdr:row>77</xdr:row>
                <xdr:rowOff>647700</xdr:rowOff>
              </from>
              <to>
                <xdr:col>13</xdr:col>
                <xdr:colOff>4562475</xdr:colOff>
                <xdr:row>78</xdr:row>
                <xdr:rowOff>200025</xdr:rowOff>
              </to>
            </anchor>
          </objectPr>
        </oleObject>
      </mc:Choice>
      <mc:Fallback>
        <oleObject progId="Word.Document.12" dvAspect="DVASPECT_ICON" shapeId="1087" r:id="rId50"/>
      </mc:Fallback>
    </mc:AlternateContent>
    <mc:AlternateContent xmlns:mc="http://schemas.openxmlformats.org/markup-compatibility/2006">
      <mc:Choice Requires="x14">
        <oleObject progId="Excel.Sheet.12" dvAspect="DVASPECT_ICON" shapeId="1088" r:id="rId52">
          <objectPr defaultSize="0" autoPict="0" r:id="rId53">
            <anchor moveWithCells="1" sizeWithCells="1">
              <from>
                <xdr:col>13</xdr:col>
                <xdr:colOff>1552575</xdr:colOff>
                <xdr:row>77</xdr:row>
                <xdr:rowOff>1000125</xdr:rowOff>
              </from>
              <to>
                <xdr:col>13</xdr:col>
                <xdr:colOff>2524125</xdr:colOff>
                <xdr:row>79</xdr:row>
                <xdr:rowOff>247650</xdr:rowOff>
              </to>
            </anchor>
          </objectPr>
        </oleObject>
      </mc:Choice>
      <mc:Fallback>
        <oleObject progId="Excel.Sheet.12" dvAspect="DVASPECT_ICON" shapeId="1088" r:id="rId52"/>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44"/>
  <sheetViews>
    <sheetView view="pageBreakPreview" topLeftCell="A31" zoomScale="60" zoomScaleNormal="25" workbookViewId="0">
      <selection activeCell="L36" sqref="L36"/>
    </sheetView>
  </sheetViews>
  <sheetFormatPr defaultColWidth="8.88671875" defaultRowHeight="14.25" x14ac:dyDescent="0.2"/>
  <cols>
    <col min="1" max="1" width="13.6640625" style="4" customWidth="1"/>
    <col min="2" max="2" width="20.5546875" style="4" customWidth="1"/>
    <col min="3" max="3" width="30.109375" style="4" customWidth="1"/>
    <col min="4" max="4" width="20.5546875" style="4" customWidth="1"/>
    <col min="5" max="5" width="30.6640625" style="4" customWidth="1"/>
    <col min="6" max="6" width="7.6640625" style="5" bestFit="1" customWidth="1"/>
    <col min="7" max="7" width="7.77734375" style="5" customWidth="1"/>
    <col min="8" max="9" width="8.88671875" style="5" bestFit="1" customWidth="1"/>
    <col min="10" max="10" width="9.88671875" style="5" bestFit="1" customWidth="1"/>
    <col min="11" max="13" width="18.5546875" style="6" customWidth="1"/>
    <col min="14" max="14" width="70.6640625" style="4" customWidth="1"/>
    <col min="15" max="15" width="10.33203125" style="4" bestFit="1" customWidth="1"/>
    <col min="16" max="16" width="15.6640625" style="4" customWidth="1"/>
    <col min="17" max="16384" width="8.88671875" style="4"/>
  </cols>
  <sheetData>
    <row r="1" spans="1:15" ht="28.5" x14ac:dyDescent="0.2">
      <c r="A1" s="4" t="s">
        <v>26</v>
      </c>
      <c r="B1" s="4" t="s">
        <v>31</v>
      </c>
    </row>
    <row r="2" spans="1:15" ht="15" thickBot="1" x14ac:dyDescent="0.25"/>
    <row r="3" spans="1:15" ht="40.5" customHeight="1" thickBot="1" x14ac:dyDescent="0.3">
      <c r="A3" s="167" t="s">
        <v>14</v>
      </c>
      <c r="B3" s="169" t="s">
        <v>25</v>
      </c>
      <c r="C3" s="169" t="s">
        <v>24</v>
      </c>
      <c r="D3" s="164" t="s">
        <v>17</v>
      </c>
      <c r="E3" s="164"/>
      <c r="F3" s="164"/>
      <c r="G3" s="164"/>
      <c r="H3" s="164"/>
      <c r="I3" s="164"/>
      <c r="J3" s="164"/>
      <c r="K3" s="164"/>
      <c r="L3" s="58"/>
      <c r="M3" s="58"/>
      <c r="N3" s="59"/>
    </row>
    <row r="4" spans="1:15" ht="72.95" customHeight="1" thickBot="1" x14ac:dyDescent="0.25">
      <c r="A4" s="168"/>
      <c r="B4" s="170"/>
      <c r="C4" s="170"/>
      <c r="D4" s="166" t="s">
        <v>30</v>
      </c>
      <c r="E4" s="166"/>
      <c r="F4" s="166"/>
      <c r="G4" s="166"/>
      <c r="H4" s="166"/>
      <c r="I4" s="166"/>
      <c r="J4" s="166"/>
      <c r="K4" s="166"/>
      <c r="L4" s="60"/>
      <c r="M4" s="60"/>
      <c r="N4" s="59"/>
    </row>
    <row r="5" spans="1:15" ht="30.95" customHeight="1" thickBot="1" x14ac:dyDescent="0.25">
      <c r="A5" s="63">
        <v>1.845</v>
      </c>
      <c r="B5" s="61">
        <f>J41</f>
        <v>0</v>
      </c>
      <c r="C5" s="62">
        <f>A5-B5</f>
        <v>1.845</v>
      </c>
      <c r="D5" s="166"/>
      <c r="E5" s="170"/>
      <c r="F5" s="170"/>
      <c r="G5" s="170"/>
      <c r="H5" s="170"/>
      <c r="I5" s="170"/>
      <c r="J5" s="170"/>
      <c r="K5" s="170"/>
      <c r="L5" s="60"/>
      <c r="M5" s="60"/>
      <c r="N5" s="59"/>
    </row>
    <row r="6" spans="1:15" ht="28.5" customHeight="1" thickBot="1" x14ac:dyDescent="0.3">
      <c r="A6" s="17"/>
      <c r="B6" s="17"/>
      <c r="C6" s="17"/>
      <c r="D6" s="18"/>
      <c r="E6" s="163" t="s">
        <v>7</v>
      </c>
      <c r="F6" s="163"/>
      <c r="G6" s="163"/>
      <c r="H6" s="163"/>
      <c r="I6" s="163"/>
      <c r="J6" s="163"/>
      <c r="K6" s="163"/>
      <c r="L6" s="19"/>
      <c r="M6" s="19"/>
      <c r="N6" s="9"/>
      <c r="O6" s="6"/>
    </row>
    <row r="7" spans="1:15" ht="28.5" customHeight="1" thickBot="1" x14ac:dyDescent="0.3">
      <c r="A7" s="165"/>
      <c r="B7" s="165"/>
      <c r="C7" s="7"/>
      <c r="D7" s="8"/>
      <c r="E7" s="9"/>
      <c r="F7" s="162" t="s">
        <v>20</v>
      </c>
      <c r="G7" s="162"/>
      <c r="H7" s="162"/>
      <c r="I7" s="162"/>
      <c r="J7" s="10"/>
      <c r="K7" s="11"/>
      <c r="L7" s="11"/>
      <c r="M7" s="11"/>
      <c r="N7" s="15">
        <v>9</v>
      </c>
    </row>
    <row r="8" spans="1:15" ht="28.5" customHeight="1" thickBot="1" x14ac:dyDescent="0.3">
      <c r="A8" s="12"/>
      <c r="B8" s="12">
        <v>1</v>
      </c>
      <c r="C8" s="13">
        <v>2</v>
      </c>
      <c r="D8" s="14">
        <v>3</v>
      </c>
      <c r="E8" s="10">
        <v>4</v>
      </c>
      <c r="F8" s="15"/>
      <c r="G8" s="126"/>
      <c r="H8" s="15"/>
      <c r="I8" s="15"/>
      <c r="J8" s="10"/>
      <c r="K8" s="11">
        <v>6</v>
      </c>
      <c r="L8" s="11">
        <v>7</v>
      </c>
      <c r="M8" s="11">
        <v>8</v>
      </c>
      <c r="N8" s="3"/>
    </row>
    <row r="9" spans="1:15" ht="45.75" thickBot="1" x14ac:dyDescent="0.3">
      <c r="A9" s="20" t="s">
        <v>5</v>
      </c>
      <c r="B9" s="20" t="s">
        <v>28</v>
      </c>
      <c r="C9" s="20" t="s">
        <v>21</v>
      </c>
      <c r="D9" s="20" t="s">
        <v>0</v>
      </c>
      <c r="E9" s="20" t="s">
        <v>22</v>
      </c>
      <c r="F9" s="21" t="s">
        <v>1</v>
      </c>
      <c r="G9" s="21" t="s">
        <v>2</v>
      </c>
      <c r="H9" s="21" t="s">
        <v>3</v>
      </c>
      <c r="I9" s="21" t="s">
        <v>4</v>
      </c>
      <c r="J9" s="21" t="s">
        <v>6</v>
      </c>
      <c r="K9" s="22" t="s">
        <v>19</v>
      </c>
      <c r="L9" s="22" t="s">
        <v>27</v>
      </c>
      <c r="M9" s="22" t="s">
        <v>18</v>
      </c>
      <c r="N9" s="20" t="s">
        <v>15</v>
      </c>
    </row>
    <row r="10" spans="1:15" ht="15" customHeight="1" thickTop="1" x14ac:dyDescent="0.2">
      <c r="A10" s="23"/>
      <c r="B10" s="24"/>
      <c r="C10" s="25"/>
      <c r="D10" s="25"/>
      <c r="E10" s="25"/>
      <c r="F10" s="26"/>
      <c r="G10" s="26"/>
      <c r="H10" s="26"/>
      <c r="I10" s="26"/>
      <c r="J10" s="26"/>
      <c r="K10" s="27"/>
      <c r="L10" s="27"/>
      <c r="M10" s="27"/>
      <c r="N10" s="28"/>
    </row>
    <row r="11" spans="1:15" ht="393.75" customHeight="1" x14ac:dyDescent="0.2">
      <c r="A11" s="70" t="s">
        <v>45</v>
      </c>
      <c r="B11" s="66">
        <v>257199</v>
      </c>
      <c r="C11" s="64" t="s">
        <v>95</v>
      </c>
      <c r="D11" s="64" t="s">
        <v>232</v>
      </c>
      <c r="E11" s="64" t="s">
        <v>236</v>
      </c>
      <c r="F11" s="71" t="s">
        <v>246</v>
      </c>
      <c r="G11" s="71" t="s">
        <v>237</v>
      </c>
      <c r="H11" s="71"/>
      <c r="I11" s="71"/>
      <c r="J11" s="67">
        <f t="shared" ref="J11:J38" si="0">SUM(F11:I11)</f>
        <v>0</v>
      </c>
      <c r="K11" s="154">
        <v>185315.31</v>
      </c>
      <c r="L11" s="104"/>
      <c r="M11" s="65"/>
      <c r="N11" s="72"/>
    </row>
    <row r="12" spans="1:15" ht="15" customHeight="1" x14ac:dyDescent="0.2">
      <c r="A12" s="29"/>
      <c r="B12" s="93"/>
      <c r="C12" s="30"/>
      <c r="D12" s="30"/>
      <c r="E12" s="30"/>
      <c r="F12" s="31"/>
      <c r="G12" s="31"/>
      <c r="H12" s="31"/>
      <c r="I12" s="31"/>
      <c r="J12" s="31"/>
      <c r="K12" s="32"/>
      <c r="L12" s="32"/>
      <c r="M12" s="32"/>
      <c r="N12" s="38"/>
    </row>
    <row r="13" spans="1:15" ht="144.75" customHeight="1" x14ac:dyDescent="0.2">
      <c r="A13" s="70" t="s">
        <v>45</v>
      </c>
      <c r="B13" s="66">
        <v>126204</v>
      </c>
      <c r="C13" s="64" t="s">
        <v>46</v>
      </c>
      <c r="D13" s="64" t="s">
        <v>35</v>
      </c>
      <c r="E13" s="64" t="s">
        <v>48</v>
      </c>
      <c r="F13" s="71"/>
      <c r="G13" s="71"/>
      <c r="H13" s="71"/>
      <c r="I13" s="71"/>
      <c r="J13" s="67">
        <f t="shared" si="0"/>
        <v>0</v>
      </c>
      <c r="K13" s="65">
        <v>60278.53</v>
      </c>
      <c r="L13" s="65"/>
      <c r="M13" s="65"/>
      <c r="N13" s="72" t="s">
        <v>284</v>
      </c>
    </row>
    <row r="14" spans="1:15" ht="409.5" x14ac:dyDescent="0.2">
      <c r="A14" s="70"/>
      <c r="B14" s="66"/>
      <c r="C14" s="64"/>
      <c r="D14" s="64"/>
      <c r="E14" s="64" t="s">
        <v>231</v>
      </c>
      <c r="F14" s="71"/>
      <c r="G14" s="71"/>
      <c r="H14" s="71"/>
      <c r="I14" s="71"/>
      <c r="J14" s="67"/>
      <c r="K14" s="65"/>
      <c r="L14" s="65"/>
      <c r="M14" s="65"/>
      <c r="N14" s="72" t="s">
        <v>285</v>
      </c>
    </row>
    <row r="15" spans="1:15" ht="99.75" x14ac:dyDescent="0.2">
      <c r="A15" s="70"/>
      <c r="B15" s="66"/>
      <c r="C15" s="64"/>
      <c r="D15" s="64"/>
      <c r="E15" s="64"/>
      <c r="F15" s="71"/>
      <c r="G15" s="71"/>
      <c r="H15" s="71"/>
      <c r="I15" s="71"/>
      <c r="J15" s="67"/>
      <c r="K15" s="65"/>
      <c r="L15" s="65"/>
      <c r="M15" s="65"/>
      <c r="N15" s="72" t="s">
        <v>286</v>
      </c>
    </row>
    <row r="16" spans="1:15" ht="13.5" customHeight="1" x14ac:dyDescent="0.2">
      <c r="A16" s="73"/>
      <c r="B16" s="74"/>
      <c r="C16" s="74"/>
      <c r="D16" s="74"/>
      <c r="E16" s="74"/>
      <c r="F16" s="68"/>
      <c r="G16" s="68"/>
      <c r="H16" s="68"/>
      <c r="I16" s="68"/>
      <c r="J16" s="68"/>
      <c r="K16" s="75"/>
      <c r="L16" s="75"/>
      <c r="M16" s="75"/>
      <c r="N16" s="76"/>
    </row>
    <row r="17" spans="1:16" ht="85.5" x14ac:dyDescent="0.2">
      <c r="A17" s="70" t="s">
        <v>45</v>
      </c>
      <c r="B17" s="66">
        <v>42451</v>
      </c>
      <c r="C17" s="64" t="s">
        <v>230</v>
      </c>
      <c r="D17" s="64" t="s">
        <v>35</v>
      </c>
      <c r="E17" s="64" t="s">
        <v>48</v>
      </c>
      <c r="F17" s="71"/>
      <c r="G17" s="71"/>
      <c r="H17" s="71"/>
      <c r="I17" s="71"/>
      <c r="J17" s="67">
        <f t="shared" ref="J17:J19" si="1">SUM(F17:I17)</f>
        <v>0</v>
      </c>
      <c r="K17" s="65">
        <v>25719.64</v>
      </c>
      <c r="L17" s="65"/>
      <c r="M17" s="94" t="s">
        <v>234</v>
      </c>
      <c r="N17" s="72" t="s">
        <v>287</v>
      </c>
    </row>
    <row r="18" spans="1:16" ht="199.5" x14ac:dyDescent="0.2">
      <c r="A18" s="70"/>
      <c r="B18" s="66"/>
      <c r="C18" s="64"/>
      <c r="D18" s="64"/>
      <c r="E18" s="64" t="s">
        <v>233</v>
      </c>
      <c r="F18" s="71"/>
      <c r="G18" s="71"/>
      <c r="H18" s="71"/>
      <c r="I18" s="71"/>
      <c r="J18" s="67"/>
      <c r="K18" s="65"/>
      <c r="L18" s="65"/>
      <c r="M18" s="94"/>
      <c r="N18" s="65"/>
    </row>
    <row r="19" spans="1:16" ht="15" customHeight="1" x14ac:dyDescent="0.2">
      <c r="A19" s="73"/>
      <c r="B19" s="74"/>
      <c r="C19" s="74"/>
      <c r="D19" s="74"/>
      <c r="E19" s="74"/>
      <c r="F19" s="68"/>
      <c r="G19" s="68"/>
      <c r="H19" s="68"/>
      <c r="I19" s="68"/>
      <c r="J19" s="68">
        <f t="shared" si="1"/>
        <v>0</v>
      </c>
      <c r="K19" s="75"/>
      <c r="L19" s="75"/>
      <c r="M19" s="75"/>
      <c r="N19" s="76"/>
      <c r="O19" s="2"/>
      <c r="P19" s="2"/>
    </row>
    <row r="20" spans="1:16" ht="104.25" customHeight="1" x14ac:dyDescent="0.2">
      <c r="A20" s="70" t="s">
        <v>45</v>
      </c>
      <c r="B20" s="66">
        <v>46400</v>
      </c>
      <c r="C20" s="64" t="s">
        <v>47</v>
      </c>
      <c r="D20" s="64" t="s">
        <v>35</v>
      </c>
      <c r="E20" s="64" t="s">
        <v>48</v>
      </c>
      <c r="F20" s="71"/>
      <c r="G20" s="71"/>
      <c r="H20" s="71"/>
      <c r="I20" s="71"/>
      <c r="J20" s="67">
        <f t="shared" ref="J20:J22" si="2">SUM(F20:I20)</f>
        <v>0</v>
      </c>
      <c r="K20" s="65"/>
      <c r="L20" s="135"/>
      <c r="M20" s="65"/>
      <c r="N20" s="72" t="s">
        <v>288</v>
      </c>
      <c r="O20" s="2"/>
      <c r="P20" s="2"/>
    </row>
    <row r="21" spans="1:16" ht="213.75" x14ac:dyDescent="0.2">
      <c r="A21" s="70"/>
      <c r="B21" s="66"/>
      <c r="C21" s="64"/>
      <c r="D21" s="64"/>
      <c r="E21" s="64" t="s">
        <v>235</v>
      </c>
      <c r="F21" s="71"/>
      <c r="G21" s="71"/>
      <c r="H21" s="71"/>
      <c r="I21" s="71"/>
      <c r="J21" s="67"/>
      <c r="K21" s="65"/>
      <c r="L21" s="135"/>
      <c r="M21" s="65"/>
      <c r="N21" s="72"/>
      <c r="O21" s="2"/>
      <c r="P21" s="2"/>
    </row>
    <row r="22" spans="1:16" ht="15" customHeight="1" x14ac:dyDescent="0.2">
      <c r="A22" s="73"/>
      <c r="B22" s="74"/>
      <c r="C22" s="74"/>
      <c r="D22" s="74"/>
      <c r="E22" s="74"/>
      <c r="F22" s="68"/>
      <c r="G22" s="68"/>
      <c r="H22" s="68"/>
      <c r="I22" s="68"/>
      <c r="J22" s="68">
        <f t="shared" si="2"/>
        <v>0</v>
      </c>
      <c r="K22" s="75"/>
      <c r="L22" s="75"/>
      <c r="M22" s="75"/>
      <c r="N22" s="76"/>
      <c r="O22" s="2"/>
      <c r="P22" s="2"/>
    </row>
    <row r="23" spans="1:16" s="82" customFormat="1" ht="171" x14ac:dyDescent="0.2">
      <c r="A23" s="70" t="s">
        <v>45</v>
      </c>
      <c r="B23" s="66">
        <v>50896</v>
      </c>
      <c r="C23" s="64" t="s">
        <v>62</v>
      </c>
      <c r="D23" s="64" t="s">
        <v>51</v>
      </c>
      <c r="E23" s="64" t="s">
        <v>63</v>
      </c>
      <c r="F23" s="71"/>
      <c r="G23" s="71"/>
      <c r="H23" s="71"/>
      <c r="I23" s="71"/>
      <c r="J23" s="67">
        <f t="shared" ref="J23:J26" si="3">SUM(F23:I23)</f>
        <v>0</v>
      </c>
      <c r="K23" s="65">
        <v>33934.230000000003</v>
      </c>
      <c r="L23" s="104"/>
      <c r="M23" s="65"/>
      <c r="N23" s="72" t="s">
        <v>252</v>
      </c>
      <c r="O23" s="84"/>
      <c r="P23" s="84"/>
    </row>
    <row r="24" spans="1:16" s="82" customFormat="1" ht="371.25" customHeight="1" x14ac:dyDescent="0.2">
      <c r="A24" s="70"/>
      <c r="B24" s="66"/>
      <c r="C24" s="64"/>
      <c r="D24" s="64"/>
      <c r="E24" s="64" t="s">
        <v>119</v>
      </c>
      <c r="F24" s="71"/>
      <c r="G24" s="71" t="s">
        <v>120</v>
      </c>
      <c r="H24" s="71" t="s">
        <v>251</v>
      </c>
      <c r="I24" s="71"/>
      <c r="J24" s="67"/>
      <c r="K24" s="65"/>
      <c r="L24" s="104"/>
      <c r="M24" s="65"/>
      <c r="N24" s="152" t="s">
        <v>253</v>
      </c>
      <c r="O24" s="84"/>
      <c r="P24" s="84"/>
    </row>
    <row r="25" spans="1:16" ht="15" customHeight="1" x14ac:dyDescent="0.2">
      <c r="A25" s="73"/>
      <c r="B25" s="74"/>
      <c r="C25" s="74"/>
      <c r="D25" s="74"/>
      <c r="E25" s="74"/>
      <c r="F25" s="68"/>
      <c r="G25" s="68"/>
      <c r="H25" s="68"/>
      <c r="I25" s="68"/>
      <c r="J25" s="68">
        <f t="shared" si="3"/>
        <v>0</v>
      </c>
      <c r="K25" s="75"/>
      <c r="L25" s="75"/>
      <c r="M25" s="75"/>
      <c r="N25" s="76"/>
      <c r="O25" s="2"/>
      <c r="P25" s="2"/>
    </row>
    <row r="26" spans="1:16" ht="142.5" x14ac:dyDescent="0.2">
      <c r="A26" s="70" t="s">
        <v>45</v>
      </c>
      <c r="B26" s="66">
        <v>100000</v>
      </c>
      <c r="C26" s="64" t="s">
        <v>83</v>
      </c>
      <c r="D26" s="64" t="s">
        <v>65</v>
      </c>
      <c r="E26" s="64" t="s">
        <v>84</v>
      </c>
      <c r="F26" s="71"/>
      <c r="G26" s="71"/>
      <c r="H26" s="71"/>
      <c r="I26" s="71"/>
      <c r="J26" s="67">
        <f t="shared" si="3"/>
        <v>0</v>
      </c>
      <c r="K26" s="65">
        <v>59454.97</v>
      </c>
      <c r="L26" s="108"/>
      <c r="M26" s="65" t="s">
        <v>254</v>
      </c>
      <c r="N26" s="153" t="s">
        <v>255</v>
      </c>
      <c r="O26" s="2"/>
      <c r="P26" s="2"/>
    </row>
    <row r="27" spans="1:16" ht="57.75" customHeight="1" x14ac:dyDescent="0.2">
      <c r="A27" s="70"/>
      <c r="B27" s="66"/>
      <c r="C27" s="64"/>
      <c r="D27" s="64"/>
      <c r="E27" s="64" t="s">
        <v>122</v>
      </c>
      <c r="F27" s="71"/>
      <c r="G27" s="102">
        <v>9</v>
      </c>
      <c r="H27" s="71">
        <v>20</v>
      </c>
      <c r="I27" s="71"/>
      <c r="J27" s="67"/>
      <c r="K27" s="65"/>
      <c r="L27" s="108"/>
      <c r="M27" s="65"/>
      <c r="N27" s="159" t="s">
        <v>256</v>
      </c>
      <c r="O27" s="2"/>
      <c r="P27" s="2"/>
    </row>
    <row r="28" spans="1:16" ht="28.5" x14ac:dyDescent="0.2">
      <c r="A28" s="70"/>
      <c r="B28" s="66"/>
      <c r="C28" s="64"/>
      <c r="D28" s="64"/>
      <c r="E28" s="64" t="s">
        <v>121</v>
      </c>
      <c r="F28" s="71"/>
      <c r="G28" s="102"/>
      <c r="H28" s="71">
        <v>5</v>
      </c>
      <c r="I28" s="71"/>
      <c r="J28" s="67"/>
      <c r="K28" s="65"/>
      <c r="L28" s="109"/>
      <c r="M28" s="65"/>
      <c r="N28" s="160"/>
      <c r="O28" s="2"/>
      <c r="P28" s="2"/>
    </row>
    <row r="29" spans="1:16" ht="28.5" x14ac:dyDescent="0.2">
      <c r="A29" s="70"/>
      <c r="B29" s="66"/>
      <c r="C29" s="64"/>
      <c r="D29" s="64"/>
      <c r="E29" s="64" t="s">
        <v>123</v>
      </c>
      <c r="F29" s="102">
        <v>5</v>
      </c>
      <c r="G29" s="102">
        <v>4</v>
      </c>
      <c r="H29" s="71">
        <v>5</v>
      </c>
      <c r="I29" s="71"/>
      <c r="J29" s="67"/>
      <c r="K29" s="65"/>
      <c r="L29" s="109"/>
      <c r="M29" s="65"/>
      <c r="N29" s="160"/>
      <c r="O29" s="2"/>
      <c r="P29" s="2"/>
    </row>
    <row r="30" spans="1:16" ht="60.75" customHeight="1" x14ac:dyDescent="0.2">
      <c r="A30" s="70"/>
      <c r="B30" s="66"/>
      <c r="C30" s="64"/>
      <c r="D30" s="64"/>
      <c r="E30" s="64" t="s">
        <v>124</v>
      </c>
      <c r="F30" s="71"/>
      <c r="G30" s="102">
        <v>1</v>
      </c>
      <c r="H30" s="71">
        <v>2</v>
      </c>
      <c r="I30" s="71"/>
      <c r="J30" s="67"/>
      <c r="K30" s="65"/>
      <c r="L30" s="110"/>
      <c r="M30" s="65"/>
      <c r="N30" s="160"/>
      <c r="O30" s="2"/>
      <c r="P30" s="2"/>
    </row>
    <row r="31" spans="1:16" ht="15" customHeight="1" x14ac:dyDescent="0.2">
      <c r="A31" s="77"/>
      <c r="B31" s="78"/>
      <c r="C31" s="78"/>
      <c r="D31" s="74"/>
      <c r="E31" s="78"/>
      <c r="F31" s="79"/>
      <c r="G31" s="79"/>
      <c r="H31" s="79"/>
      <c r="I31" s="79"/>
      <c r="J31" s="68">
        <f t="shared" si="0"/>
        <v>0</v>
      </c>
      <c r="K31" s="80"/>
      <c r="L31" s="80"/>
      <c r="M31" s="80"/>
      <c r="N31" s="81"/>
    </row>
    <row r="32" spans="1:16" ht="85.5" x14ac:dyDescent="0.2">
      <c r="A32" s="70" t="s">
        <v>45</v>
      </c>
      <c r="B32" s="66">
        <v>88000</v>
      </c>
      <c r="C32" s="64" t="s">
        <v>85</v>
      </c>
      <c r="D32" s="64" t="s">
        <v>65</v>
      </c>
      <c r="E32" s="64" t="s">
        <v>86</v>
      </c>
      <c r="F32" s="71"/>
      <c r="G32" s="71"/>
      <c r="H32" s="71"/>
      <c r="I32" s="71"/>
      <c r="J32" s="67">
        <f t="shared" si="0"/>
        <v>0</v>
      </c>
      <c r="K32" s="65">
        <v>64823.15</v>
      </c>
      <c r="L32" s="103"/>
      <c r="M32" s="65"/>
      <c r="N32" s="152"/>
      <c r="O32" s="2"/>
      <c r="P32" s="2"/>
    </row>
    <row r="33" spans="1:16" ht="57" x14ac:dyDescent="0.2">
      <c r="A33" s="70"/>
      <c r="B33" s="66"/>
      <c r="C33" s="64"/>
      <c r="D33" s="64"/>
      <c r="E33" s="64" t="s">
        <v>248</v>
      </c>
      <c r="F33" s="102">
        <v>7</v>
      </c>
      <c r="G33" s="102">
        <v>9</v>
      </c>
      <c r="H33" s="71"/>
      <c r="I33" s="71"/>
      <c r="J33" s="67"/>
      <c r="K33" s="65"/>
      <c r="L33" s="103"/>
      <c r="M33" s="65"/>
      <c r="N33" s="72"/>
      <c r="O33" s="2"/>
      <c r="P33" s="2"/>
    </row>
    <row r="34" spans="1:16" x14ac:dyDescent="0.2">
      <c r="A34" s="70"/>
      <c r="B34" s="66"/>
      <c r="C34" s="64"/>
      <c r="D34" s="64"/>
      <c r="E34" s="64" t="s">
        <v>247</v>
      </c>
      <c r="F34" s="102">
        <v>16</v>
      </c>
      <c r="G34" s="102">
        <v>12</v>
      </c>
      <c r="H34" s="71"/>
      <c r="I34" s="71"/>
      <c r="J34" s="67"/>
      <c r="K34" s="65"/>
      <c r="L34" s="103"/>
      <c r="M34" s="65"/>
      <c r="N34" s="139"/>
      <c r="O34" s="2"/>
      <c r="P34" s="2"/>
    </row>
    <row r="35" spans="1:16" ht="15" customHeight="1" x14ac:dyDescent="0.2">
      <c r="A35" s="77"/>
      <c r="B35" s="78"/>
      <c r="C35" s="78"/>
      <c r="D35" s="74"/>
      <c r="E35" s="78"/>
      <c r="F35" s="79"/>
      <c r="G35" s="79"/>
      <c r="H35" s="79"/>
      <c r="I35" s="79"/>
      <c r="J35" s="68">
        <f t="shared" si="0"/>
        <v>0</v>
      </c>
      <c r="K35" s="80"/>
      <c r="L35" s="80"/>
      <c r="M35" s="80"/>
      <c r="N35" s="81"/>
    </row>
    <row r="36" spans="1:16" ht="85.5" x14ac:dyDescent="0.2">
      <c r="A36" s="70" t="s">
        <v>45</v>
      </c>
      <c r="B36" s="66">
        <v>14534</v>
      </c>
      <c r="C36" s="64" t="s">
        <v>87</v>
      </c>
      <c r="D36" s="64" t="s">
        <v>65</v>
      </c>
      <c r="E36" s="64" t="s">
        <v>88</v>
      </c>
      <c r="F36" s="71"/>
      <c r="G36" s="71"/>
      <c r="H36" s="71"/>
      <c r="I36" s="71"/>
      <c r="J36" s="67">
        <f t="shared" ref="J36" si="4">SUM(F36:I36)</f>
        <v>0</v>
      </c>
      <c r="K36" s="65">
        <v>10439.01</v>
      </c>
      <c r="L36" s="103"/>
      <c r="M36" s="65"/>
      <c r="N36" s="72"/>
    </row>
    <row r="37" spans="1:16" ht="185.25" x14ac:dyDescent="0.2">
      <c r="A37" s="70"/>
      <c r="B37" s="66"/>
      <c r="C37" s="64"/>
      <c r="D37" s="64"/>
      <c r="E37" s="64" t="s">
        <v>125</v>
      </c>
      <c r="F37" s="71"/>
      <c r="G37" s="71"/>
      <c r="H37" s="71"/>
      <c r="I37" s="71"/>
      <c r="J37" s="67"/>
      <c r="K37" s="65"/>
      <c r="L37" s="103"/>
      <c r="M37" s="65"/>
      <c r="N37" s="72"/>
    </row>
    <row r="38" spans="1:16" ht="15" customHeight="1" x14ac:dyDescent="0.2">
      <c r="A38" s="77"/>
      <c r="B38" s="78"/>
      <c r="C38" s="78"/>
      <c r="D38" s="74"/>
      <c r="E38" s="78"/>
      <c r="F38" s="79"/>
      <c r="G38" s="79"/>
      <c r="H38" s="79"/>
      <c r="I38" s="79"/>
      <c r="J38" s="68">
        <f t="shared" si="0"/>
        <v>0</v>
      </c>
      <c r="K38" s="80"/>
      <c r="L38" s="80"/>
      <c r="M38" s="80"/>
      <c r="N38" s="81"/>
    </row>
    <row r="39" spans="1:16" ht="15" customHeight="1" x14ac:dyDescent="0.2">
      <c r="A39" s="70"/>
      <c r="B39" s="64"/>
      <c r="C39" s="64"/>
      <c r="D39" s="64"/>
      <c r="E39" s="64"/>
      <c r="F39" s="71"/>
      <c r="G39" s="71"/>
      <c r="H39" s="71"/>
      <c r="I39" s="71"/>
      <c r="J39" s="67">
        <f t="shared" ref="J39" si="5">SUM(F39:I39)</f>
        <v>0</v>
      </c>
      <c r="K39" s="65"/>
      <c r="L39" s="65"/>
      <c r="M39" s="65"/>
      <c r="N39" s="72"/>
    </row>
    <row r="40" spans="1:16" ht="15" customHeight="1" x14ac:dyDescent="0.2">
      <c r="A40" s="34"/>
      <c r="B40" s="35"/>
      <c r="C40" s="35"/>
      <c r="D40" s="50"/>
      <c r="E40" s="51"/>
      <c r="F40" s="52"/>
      <c r="G40" s="52"/>
      <c r="H40" s="52"/>
      <c r="I40" s="52"/>
      <c r="J40" s="53"/>
      <c r="K40" s="51"/>
      <c r="L40" s="51"/>
      <c r="M40" s="51"/>
      <c r="N40" s="54"/>
    </row>
    <row r="41" spans="1:16" ht="15" customHeight="1" thickBot="1" x14ac:dyDescent="0.25">
      <c r="A41" s="55" t="s">
        <v>23</v>
      </c>
      <c r="B41" s="56">
        <f>SUM(B10:B40)</f>
        <v>725684</v>
      </c>
      <c r="C41" s="57"/>
      <c r="D41" s="40"/>
      <c r="E41" s="39"/>
      <c r="F41" s="41"/>
      <c r="G41" s="41"/>
      <c r="H41" s="41"/>
      <c r="I41" s="41"/>
      <c r="J41" s="42"/>
      <c r="K41" s="151">
        <f>SUM(K11:K40)</f>
        <v>439964.83999999997</v>
      </c>
      <c r="L41" s="39"/>
      <c r="M41" s="39"/>
      <c r="N41" s="43"/>
    </row>
    <row r="42" spans="1:16" ht="15" customHeight="1" thickTop="1" x14ac:dyDescent="0.2">
      <c r="D42" s="16"/>
      <c r="K42" s="4"/>
      <c r="L42" s="4"/>
      <c r="M42" s="4"/>
    </row>
    <row r="43" spans="1:16" ht="15" customHeight="1" x14ac:dyDescent="0.2">
      <c r="D43" s="16"/>
      <c r="K43" s="4"/>
      <c r="L43" s="4"/>
      <c r="M43" s="4"/>
    </row>
    <row r="44" spans="1:16" ht="15" customHeight="1" x14ac:dyDescent="0.2">
      <c r="D44" s="16"/>
      <c r="K44" s="4"/>
      <c r="L44" s="4"/>
      <c r="M44" s="4"/>
    </row>
  </sheetData>
  <mergeCells count="10">
    <mergeCell ref="A3:A4"/>
    <mergeCell ref="B3:B4"/>
    <mergeCell ref="C3:C4"/>
    <mergeCell ref="D3:K3"/>
    <mergeCell ref="D4:K4"/>
    <mergeCell ref="N27:N30"/>
    <mergeCell ref="D5:K5"/>
    <mergeCell ref="E6:K6"/>
    <mergeCell ref="A7:B7"/>
    <mergeCell ref="F7:I7"/>
  </mergeCells>
  <dataValidations count="1">
    <dataValidation type="list" allowBlank="1" showInputMessage="1" showErrorMessage="1" sqref="D10:D44">
      <formula1>Crdvale</formula1>
    </dataValidation>
  </dataValidations>
  <pageMargins left="0.7" right="0.7" top="0.75" bottom="0.75" header="0.3" footer="0.3"/>
  <pageSetup paperSize="8" scale="56" fitToHeight="0" orientation="landscape" horizontalDpi="300" verticalDpi="300" r:id="rId1"/>
  <drawing r:id="rId2"/>
  <legacyDrawing r:id="rId3"/>
  <oleObjects>
    <mc:AlternateContent xmlns:mc="http://schemas.openxmlformats.org/markup-compatibility/2006">
      <mc:Choice Requires="x14">
        <oleObject progId="PowerPoint.Show.12" dvAspect="DVASPECT_ICON" shapeId="3091" r:id="rId4">
          <objectPr defaultSize="0" autoPict="0" r:id="rId5">
            <anchor moveWithCells="1" sizeWithCells="1">
              <from>
                <xdr:col>13</xdr:col>
                <xdr:colOff>238125</xdr:colOff>
                <xdr:row>23</xdr:row>
                <xdr:rowOff>3829050</xdr:rowOff>
              </from>
              <to>
                <xdr:col>13</xdr:col>
                <xdr:colOff>1209675</xdr:colOff>
                <xdr:row>23</xdr:row>
                <xdr:rowOff>4457700</xdr:rowOff>
              </to>
            </anchor>
          </objectPr>
        </oleObject>
      </mc:Choice>
      <mc:Fallback>
        <oleObject progId="PowerPoint.Show.12" dvAspect="DVASPECT_ICON" shapeId="3091" r:id="rId4"/>
      </mc:Fallback>
    </mc:AlternateContent>
    <mc:AlternateContent xmlns:mc="http://schemas.openxmlformats.org/markup-compatibility/2006">
      <mc:Choice Requires="x14">
        <oleObject progId="PowerPoint.Show.12" dvAspect="DVASPECT_ICON" shapeId="3093" r:id="rId6">
          <objectPr defaultSize="0" autoPict="0" r:id="rId7">
            <anchor moveWithCells="1" sizeWithCells="1">
              <from>
                <xdr:col>13</xdr:col>
                <xdr:colOff>1447800</xdr:colOff>
                <xdr:row>23</xdr:row>
                <xdr:rowOff>3810000</xdr:rowOff>
              </from>
              <to>
                <xdr:col>13</xdr:col>
                <xdr:colOff>2419350</xdr:colOff>
                <xdr:row>23</xdr:row>
                <xdr:rowOff>4438650</xdr:rowOff>
              </to>
            </anchor>
          </objectPr>
        </oleObject>
      </mc:Choice>
      <mc:Fallback>
        <oleObject progId="PowerPoint.Show.12" dvAspect="DVASPECT_ICON" shapeId="3093" r:id="rId6"/>
      </mc:Fallback>
    </mc:AlternateContent>
    <mc:AlternateContent xmlns:mc="http://schemas.openxmlformats.org/markup-compatibility/2006">
      <mc:Choice Requires="x14">
        <oleObject progId="AcroExch.Document.DC" dvAspect="DVASPECT_ICON" shapeId="3095" r:id="rId8">
          <objectPr defaultSize="0" autoPict="0" r:id="rId9">
            <anchor moveWithCells="1" sizeWithCells="1">
              <from>
                <xdr:col>13</xdr:col>
                <xdr:colOff>2600325</xdr:colOff>
                <xdr:row>23</xdr:row>
                <xdr:rowOff>3733800</xdr:rowOff>
              </from>
              <to>
                <xdr:col>13</xdr:col>
                <xdr:colOff>3571875</xdr:colOff>
                <xdr:row>23</xdr:row>
                <xdr:rowOff>4362450</xdr:rowOff>
              </to>
            </anchor>
          </objectPr>
        </oleObject>
      </mc:Choice>
      <mc:Fallback>
        <oleObject progId="AcroExch.Document.DC" dvAspect="DVASPECT_ICON" shapeId="3095" r:id="rId8"/>
      </mc:Fallback>
    </mc:AlternateContent>
    <mc:AlternateContent xmlns:mc="http://schemas.openxmlformats.org/markup-compatibility/2006">
      <mc:Choice Requires="x14">
        <oleObject progId="PowerPoint.Show.12" dvAspect="DVASPECT_ICON" shapeId="3096" r:id="rId10">
          <objectPr defaultSize="0" autoPict="0" r:id="rId11">
            <anchor moveWithCells="1" sizeWithCells="1">
              <from>
                <xdr:col>13</xdr:col>
                <xdr:colOff>257175</xdr:colOff>
                <xdr:row>25</xdr:row>
                <xdr:rowOff>714375</xdr:rowOff>
              </from>
              <to>
                <xdr:col>13</xdr:col>
                <xdr:colOff>1228725</xdr:colOff>
                <xdr:row>25</xdr:row>
                <xdr:rowOff>1343025</xdr:rowOff>
              </to>
            </anchor>
          </objectPr>
        </oleObject>
      </mc:Choice>
      <mc:Fallback>
        <oleObject progId="PowerPoint.Show.12" dvAspect="DVASPECT_ICON" shapeId="3096" r:id="rId10"/>
      </mc:Fallback>
    </mc:AlternateContent>
    <mc:AlternateContent xmlns:mc="http://schemas.openxmlformats.org/markup-compatibility/2006">
      <mc:Choice Requires="x14">
        <oleObject progId="Word.Document.12" dvAspect="DVASPECT_ICON" shapeId="3097" r:id="rId12">
          <objectPr defaultSize="0" r:id="rId13">
            <anchor moveWithCells="1" sizeWithCells="1">
              <from>
                <xdr:col>13</xdr:col>
                <xdr:colOff>3457575</xdr:colOff>
                <xdr:row>12</xdr:row>
                <xdr:rowOff>1114425</xdr:rowOff>
              </from>
              <to>
                <xdr:col>13</xdr:col>
                <xdr:colOff>4438650</xdr:colOff>
                <xdr:row>12</xdr:row>
                <xdr:rowOff>1743075</xdr:rowOff>
              </to>
            </anchor>
          </objectPr>
        </oleObject>
      </mc:Choice>
      <mc:Fallback>
        <oleObject progId="Word.Document.12" dvAspect="DVASPECT_ICON" shapeId="3097" r:id="rId12"/>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46"/>
  <sheetViews>
    <sheetView view="pageBreakPreview" zoomScaleNormal="85" zoomScaleSheetLayoutView="100" workbookViewId="0">
      <selection activeCell="D12" sqref="D12"/>
    </sheetView>
  </sheetViews>
  <sheetFormatPr defaultColWidth="8.88671875" defaultRowHeight="14.25" x14ac:dyDescent="0.2"/>
  <cols>
    <col min="1" max="1" width="13.6640625" style="4" customWidth="1"/>
    <col min="2" max="2" width="20.5546875" style="4" customWidth="1"/>
    <col min="3" max="3" width="30.109375" style="4" customWidth="1"/>
    <col min="4" max="4" width="20.5546875" style="4" customWidth="1"/>
    <col min="5" max="5" width="30.6640625" style="4" customWidth="1"/>
    <col min="6" max="7" width="7.6640625" style="5" bestFit="1" customWidth="1"/>
    <col min="8" max="10" width="8.88671875" style="5" bestFit="1" customWidth="1"/>
    <col min="11" max="13" width="18.5546875" style="6" customWidth="1"/>
    <col min="14" max="14" width="70.6640625" style="4" customWidth="1"/>
    <col min="15" max="15" width="10.33203125" style="4" bestFit="1" customWidth="1"/>
    <col min="16" max="16" width="15.6640625" style="4" customWidth="1"/>
    <col min="17" max="16384" width="8.88671875" style="4"/>
  </cols>
  <sheetData>
    <row r="1" spans="1:16" ht="28.5" x14ac:dyDescent="0.2">
      <c r="A1" s="4" t="s">
        <v>26</v>
      </c>
    </row>
    <row r="2" spans="1:16" ht="15" thickBot="1" x14ac:dyDescent="0.25"/>
    <row r="3" spans="1:16" ht="40.5" customHeight="1" thickBot="1" x14ac:dyDescent="0.3">
      <c r="A3" s="167" t="s">
        <v>14</v>
      </c>
      <c r="B3" s="169" t="s">
        <v>25</v>
      </c>
      <c r="C3" s="169" t="s">
        <v>24</v>
      </c>
      <c r="D3" s="164" t="s">
        <v>17</v>
      </c>
      <c r="E3" s="164"/>
      <c r="F3" s="164"/>
      <c r="G3" s="164"/>
      <c r="H3" s="164"/>
      <c r="I3" s="164"/>
      <c r="J3" s="164"/>
      <c r="K3" s="164"/>
      <c r="L3" s="58"/>
      <c r="M3" s="58"/>
      <c r="N3" s="59"/>
    </row>
    <row r="4" spans="1:16" ht="72.95" customHeight="1" thickBot="1" x14ac:dyDescent="0.25">
      <c r="A4" s="168"/>
      <c r="B4" s="170"/>
      <c r="C4" s="170"/>
      <c r="D4" s="166" t="s">
        <v>29</v>
      </c>
      <c r="E4" s="166"/>
      <c r="F4" s="166"/>
      <c r="G4" s="166"/>
      <c r="H4" s="166"/>
      <c r="I4" s="166"/>
      <c r="J4" s="166"/>
      <c r="K4" s="166"/>
      <c r="L4" s="60"/>
      <c r="M4" s="60"/>
      <c r="N4" s="59"/>
    </row>
    <row r="5" spans="1:16" ht="30.95" customHeight="1" thickBot="1" x14ac:dyDescent="0.25">
      <c r="A5" s="61">
        <v>0.184</v>
      </c>
      <c r="B5" s="61">
        <f>J43</f>
        <v>0</v>
      </c>
      <c r="C5" s="62">
        <f>A5-B5</f>
        <v>0.184</v>
      </c>
      <c r="D5" s="166"/>
      <c r="E5" s="170"/>
      <c r="F5" s="170"/>
      <c r="G5" s="170"/>
      <c r="H5" s="170"/>
      <c r="I5" s="170"/>
      <c r="J5" s="170"/>
      <c r="K5" s="170"/>
      <c r="L5" s="60"/>
      <c r="M5" s="60"/>
      <c r="N5" s="59"/>
    </row>
    <row r="6" spans="1:16" ht="28.5" customHeight="1" thickBot="1" x14ac:dyDescent="0.3">
      <c r="A6" s="17"/>
      <c r="B6" s="17"/>
      <c r="C6" s="17"/>
      <c r="D6" s="18"/>
      <c r="E6" s="163" t="s">
        <v>7</v>
      </c>
      <c r="F6" s="163"/>
      <c r="G6" s="163"/>
      <c r="H6" s="163"/>
      <c r="I6" s="163"/>
      <c r="J6" s="163"/>
      <c r="K6" s="163"/>
      <c r="L6" s="19"/>
      <c r="M6" s="19"/>
      <c r="N6" s="9"/>
      <c r="O6" s="6"/>
    </row>
    <row r="7" spans="1:16" ht="28.5" customHeight="1" thickBot="1" x14ac:dyDescent="0.3">
      <c r="A7" s="165"/>
      <c r="B7" s="165"/>
      <c r="C7" s="7"/>
      <c r="D7" s="8"/>
      <c r="E7" s="9"/>
      <c r="F7" s="162" t="s">
        <v>20</v>
      </c>
      <c r="G7" s="162"/>
      <c r="H7" s="162"/>
      <c r="I7" s="162"/>
      <c r="J7" s="10"/>
      <c r="K7" s="11"/>
      <c r="L7" s="11"/>
      <c r="M7" s="11"/>
      <c r="N7" s="15">
        <v>9</v>
      </c>
    </row>
    <row r="8" spans="1:16" ht="28.5" customHeight="1" thickBot="1" x14ac:dyDescent="0.3">
      <c r="A8" s="12"/>
      <c r="B8" s="12">
        <v>1</v>
      </c>
      <c r="C8" s="13">
        <v>2</v>
      </c>
      <c r="D8" s="14">
        <v>3</v>
      </c>
      <c r="E8" s="10">
        <v>4</v>
      </c>
      <c r="F8" s="15"/>
      <c r="G8" s="15"/>
      <c r="H8" s="15"/>
      <c r="I8" s="15"/>
      <c r="J8" s="10"/>
      <c r="K8" s="11">
        <v>6</v>
      </c>
      <c r="L8" s="11">
        <v>7</v>
      </c>
      <c r="M8" s="11">
        <v>8</v>
      </c>
      <c r="N8" s="3"/>
    </row>
    <row r="9" spans="1:16" ht="45.75" thickBot="1" x14ac:dyDescent="0.3">
      <c r="A9" s="20" t="s">
        <v>5</v>
      </c>
      <c r="B9" s="20" t="s">
        <v>28</v>
      </c>
      <c r="C9" s="20" t="s">
        <v>21</v>
      </c>
      <c r="D9" s="20" t="s">
        <v>0</v>
      </c>
      <c r="E9" s="20" t="s">
        <v>22</v>
      </c>
      <c r="F9" s="21" t="s">
        <v>1</v>
      </c>
      <c r="G9" s="21" t="s">
        <v>2</v>
      </c>
      <c r="H9" s="21" t="s">
        <v>3</v>
      </c>
      <c r="I9" s="21" t="s">
        <v>4</v>
      </c>
      <c r="J9" s="21" t="s">
        <v>6</v>
      </c>
      <c r="K9" s="22" t="s">
        <v>19</v>
      </c>
      <c r="L9" s="22" t="s">
        <v>27</v>
      </c>
      <c r="M9" s="22" t="s">
        <v>18</v>
      </c>
      <c r="N9" s="20" t="s">
        <v>15</v>
      </c>
    </row>
    <row r="10" spans="1:16" ht="15" customHeight="1" thickTop="1" x14ac:dyDescent="0.2">
      <c r="A10" s="23"/>
      <c r="B10" s="24" t="s">
        <v>241</v>
      </c>
      <c r="C10" s="25" t="s">
        <v>241</v>
      </c>
      <c r="D10" s="25" t="s">
        <v>232</v>
      </c>
      <c r="E10" s="25" t="s">
        <v>80</v>
      </c>
      <c r="F10" s="26"/>
      <c r="G10" s="26" t="s">
        <v>242</v>
      </c>
      <c r="H10" s="26"/>
      <c r="I10" s="26"/>
      <c r="J10" s="26">
        <f>SUM(F10:I10)</f>
        <v>0</v>
      </c>
      <c r="K10" s="27">
        <v>0</v>
      </c>
      <c r="L10" s="136"/>
      <c r="M10" s="27"/>
      <c r="N10" s="28" t="s">
        <v>243</v>
      </c>
    </row>
    <row r="11" spans="1:16" ht="15" customHeight="1" x14ac:dyDescent="0.2">
      <c r="A11" s="44"/>
      <c r="B11" s="45"/>
      <c r="C11" s="45"/>
      <c r="D11" s="45"/>
      <c r="E11" s="45"/>
      <c r="F11" s="46"/>
      <c r="G11" s="46"/>
      <c r="H11" s="46"/>
      <c r="I11" s="46"/>
      <c r="J11" s="47">
        <f t="shared" ref="J11:J43" si="0">SUM(F11:I11)</f>
        <v>0</v>
      </c>
      <c r="K11" s="48"/>
      <c r="L11" s="48"/>
      <c r="M11" s="48"/>
      <c r="N11" s="49"/>
    </row>
    <row r="12" spans="1:16" ht="15" customHeight="1" x14ac:dyDescent="0.2">
      <c r="A12" s="29"/>
      <c r="B12" s="30"/>
      <c r="C12" s="30"/>
      <c r="D12" s="30"/>
      <c r="E12" s="30"/>
      <c r="F12" s="31"/>
      <c r="G12" s="31"/>
      <c r="H12" s="31"/>
      <c r="I12" s="31"/>
      <c r="J12" s="31">
        <f t="shared" si="0"/>
        <v>0</v>
      </c>
      <c r="K12" s="32"/>
      <c r="L12" s="32"/>
      <c r="M12" s="32"/>
      <c r="N12" s="33"/>
    </row>
    <row r="13" spans="1:16" ht="15" customHeight="1" x14ac:dyDescent="0.2">
      <c r="A13" s="44"/>
      <c r="B13" s="45"/>
      <c r="C13" s="45"/>
      <c r="D13" s="45"/>
      <c r="E13" s="45"/>
      <c r="F13" s="46"/>
      <c r="G13" s="46"/>
      <c r="H13" s="46"/>
      <c r="I13" s="46"/>
      <c r="J13" s="47">
        <f t="shared" ref="J13:J14" si="1">SUM(F13:I13)</f>
        <v>0</v>
      </c>
      <c r="K13" s="48"/>
      <c r="L13" s="48"/>
      <c r="M13" s="48"/>
      <c r="N13" s="49"/>
    </row>
    <row r="14" spans="1:16" ht="15" customHeight="1" x14ac:dyDescent="0.2">
      <c r="A14" s="29"/>
      <c r="B14" s="30"/>
      <c r="C14" s="30"/>
      <c r="D14" s="30"/>
      <c r="E14" s="30"/>
      <c r="F14" s="31"/>
      <c r="G14" s="31"/>
      <c r="H14" s="31"/>
      <c r="I14" s="31"/>
      <c r="J14" s="31">
        <f t="shared" si="1"/>
        <v>0</v>
      </c>
      <c r="K14" s="32"/>
      <c r="L14" s="32"/>
      <c r="M14" s="32"/>
      <c r="N14" s="33"/>
      <c r="O14" s="2"/>
      <c r="P14" s="2"/>
    </row>
    <row r="15" spans="1:16" ht="15" customHeight="1" x14ac:dyDescent="0.2">
      <c r="A15" s="44"/>
      <c r="B15" s="45"/>
      <c r="C15" s="45"/>
      <c r="D15" s="45"/>
      <c r="E15" s="45"/>
      <c r="F15" s="46"/>
      <c r="G15" s="46"/>
      <c r="H15" s="46"/>
      <c r="I15" s="46"/>
      <c r="J15" s="47">
        <f t="shared" ref="J15:J16" si="2">SUM(F15:I15)</f>
        <v>0</v>
      </c>
      <c r="K15" s="48"/>
      <c r="L15" s="48"/>
      <c r="M15" s="48"/>
      <c r="N15" s="49"/>
      <c r="O15" s="2"/>
      <c r="P15" s="2"/>
    </row>
    <row r="16" spans="1:16" ht="15" customHeight="1" x14ac:dyDescent="0.2">
      <c r="A16" s="29"/>
      <c r="B16" s="30"/>
      <c r="C16" s="30"/>
      <c r="D16" s="30"/>
      <c r="E16" s="30"/>
      <c r="F16" s="31"/>
      <c r="G16" s="31"/>
      <c r="H16" s="31"/>
      <c r="I16" s="31"/>
      <c r="J16" s="31">
        <f t="shared" si="2"/>
        <v>0</v>
      </c>
      <c r="K16" s="32"/>
      <c r="L16" s="32"/>
      <c r="M16" s="32"/>
      <c r="N16" s="33"/>
      <c r="O16" s="2"/>
      <c r="P16" s="2"/>
    </row>
    <row r="17" spans="1:16" ht="15" customHeight="1" x14ac:dyDescent="0.2">
      <c r="A17" s="44"/>
      <c r="B17" s="45"/>
      <c r="C17" s="45"/>
      <c r="D17" s="45"/>
      <c r="E17" s="45"/>
      <c r="F17" s="46"/>
      <c r="G17" s="46"/>
      <c r="H17" s="46"/>
      <c r="I17" s="46"/>
      <c r="J17" s="47">
        <f t="shared" ref="J17:J19" si="3">SUM(F17:I17)</f>
        <v>0</v>
      </c>
      <c r="K17" s="48"/>
      <c r="L17" s="48"/>
      <c r="M17" s="48"/>
      <c r="N17" s="49"/>
      <c r="O17" s="2"/>
      <c r="P17" s="2"/>
    </row>
    <row r="18" spans="1:16" ht="15" customHeight="1" x14ac:dyDescent="0.2">
      <c r="A18" s="29"/>
      <c r="B18" s="30"/>
      <c r="C18" s="30"/>
      <c r="D18" s="30"/>
      <c r="E18" s="30"/>
      <c r="F18" s="31"/>
      <c r="G18" s="31"/>
      <c r="H18" s="31"/>
      <c r="I18" s="31"/>
      <c r="J18" s="31">
        <f t="shared" si="3"/>
        <v>0</v>
      </c>
      <c r="K18" s="32"/>
      <c r="L18" s="32"/>
      <c r="M18" s="32"/>
      <c r="N18" s="33"/>
      <c r="O18" s="2"/>
      <c r="P18" s="2"/>
    </row>
    <row r="19" spans="1:16" ht="15" customHeight="1" x14ac:dyDescent="0.2">
      <c r="A19" s="44"/>
      <c r="B19" s="45"/>
      <c r="C19" s="45"/>
      <c r="D19" s="45"/>
      <c r="E19" s="45"/>
      <c r="F19" s="46"/>
      <c r="G19" s="46"/>
      <c r="H19" s="46"/>
      <c r="I19" s="46"/>
      <c r="J19" s="47">
        <f t="shared" si="3"/>
        <v>0</v>
      </c>
      <c r="K19" s="48"/>
      <c r="L19" s="48"/>
      <c r="M19" s="48"/>
      <c r="N19" s="49"/>
      <c r="O19" s="2"/>
      <c r="P19" s="2"/>
    </row>
    <row r="20" spans="1:16" ht="15" customHeight="1" x14ac:dyDescent="0.2">
      <c r="A20" s="34"/>
      <c r="B20" s="35"/>
      <c r="C20" s="35"/>
      <c r="D20" s="30"/>
      <c r="E20" s="35"/>
      <c r="F20" s="36"/>
      <c r="G20" s="36"/>
      <c r="H20" s="36"/>
      <c r="I20" s="36"/>
      <c r="J20" s="31">
        <f t="shared" si="0"/>
        <v>0</v>
      </c>
      <c r="K20" s="37"/>
      <c r="L20" s="37"/>
      <c r="M20" s="37"/>
      <c r="N20" s="38"/>
    </row>
    <row r="21" spans="1:16" ht="15" customHeight="1" x14ac:dyDescent="0.2">
      <c r="A21" s="44"/>
      <c r="B21" s="45"/>
      <c r="C21" s="45"/>
      <c r="D21" s="45"/>
      <c r="E21" s="45"/>
      <c r="F21" s="46"/>
      <c r="G21" s="46"/>
      <c r="H21" s="46"/>
      <c r="I21" s="46"/>
      <c r="J21" s="47">
        <f t="shared" si="0"/>
        <v>0</v>
      </c>
      <c r="K21" s="48"/>
      <c r="L21" s="48"/>
      <c r="M21" s="48"/>
      <c r="N21" s="49"/>
      <c r="O21" s="2"/>
      <c r="P21" s="2"/>
    </row>
    <row r="22" spans="1:16" ht="15" customHeight="1" x14ac:dyDescent="0.2">
      <c r="A22" s="34"/>
      <c r="B22" s="35"/>
      <c r="C22" s="35"/>
      <c r="D22" s="30"/>
      <c r="E22" s="35"/>
      <c r="F22" s="36"/>
      <c r="G22" s="36"/>
      <c r="H22" s="36"/>
      <c r="I22" s="36"/>
      <c r="J22" s="31">
        <f t="shared" si="0"/>
        <v>0</v>
      </c>
      <c r="K22" s="37"/>
      <c r="L22" s="37"/>
      <c r="M22" s="37"/>
      <c r="N22" s="38"/>
    </row>
    <row r="23" spans="1:16" ht="15" customHeight="1" x14ac:dyDescent="0.2">
      <c r="A23" s="44"/>
      <c r="B23" s="45"/>
      <c r="C23" s="45"/>
      <c r="D23" s="45"/>
      <c r="E23" s="45"/>
      <c r="F23" s="46"/>
      <c r="G23" s="46"/>
      <c r="H23" s="46"/>
      <c r="I23" s="46"/>
      <c r="J23" s="47">
        <f t="shared" ref="J23" si="4">SUM(F23:I23)</f>
        <v>0</v>
      </c>
      <c r="K23" s="48"/>
      <c r="L23" s="48"/>
      <c r="M23" s="48"/>
      <c r="N23" s="49"/>
    </row>
    <row r="24" spans="1:16" ht="15" customHeight="1" x14ac:dyDescent="0.2">
      <c r="A24" s="34"/>
      <c r="B24" s="35"/>
      <c r="C24" s="35"/>
      <c r="D24" s="30"/>
      <c r="E24" s="35"/>
      <c r="F24" s="36"/>
      <c r="G24" s="36"/>
      <c r="H24" s="36"/>
      <c r="I24" s="36"/>
      <c r="J24" s="31">
        <f t="shared" si="0"/>
        <v>0</v>
      </c>
      <c r="K24" s="37"/>
      <c r="L24" s="37"/>
      <c r="M24" s="37"/>
      <c r="N24" s="38"/>
    </row>
    <row r="25" spans="1:16" ht="15" customHeight="1" x14ac:dyDescent="0.2">
      <c r="A25" s="44"/>
      <c r="B25" s="45"/>
      <c r="C25" s="45"/>
      <c r="D25" s="45"/>
      <c r="E25" s="45"/>
      <c r="F25" s="46"/>
      <c r="G25" s="46"/>
      <c r="H25" s="46"/>
      <c r="I25" s="46"/>
      <c r="J25" s="47">
        <f t="shared" ref="J25" si="5">SUM(F25:I25)</f>
        <v>0</v>
      </c>
      <c r="K25" s="48"/>
      <c r="L25" s="48"/>
      <c r="M25" s="48"/>
      <c r="N25" s="49"/>
    </row>
    <row r="26" spans="1:16" ht="15" customHeight="1" x14ac:dyDescent="0.2">
      <c r="A26" s="34"/>
      <c r="B26" s="35"/>
      <c r="C26" s="35"/>
      <c r="D26" s="30"/>
      <c r="E26" s="35"/>
      <c r="F26" s="36"/>
      <c r="G26" s="36"/>
      <c r="H26" s="36"/>
      <c r="I26" s="36"/>
      <c r="J26" s="31">
        <f t="shared" si="0"/>
        <v>0</v>
      </c>
      <c r="K26" s="37"/>
      <c r="L26" s="37"/>
      <c r="M26" s="37"/>
      <c r="N26" s="38"/>
    </row>
    <row r="27" spans="1:16" ht="15" customHeight="1" x14ac:dyDescent="0.2">
      <c r="A27" s="44"/>
      <c r="B27" s="45"/>
      <c r="C27" s="45"/>
      <c r="D27" s="45"/>
      <c r="E27" s="45"/>
      <c r="F27" s="46"/>
      <c r="G27" s="46"/>
      <c r="H27" s="46"/>
      <c r="I27" s="46"/>
      <c r="J27" s="47">
        <f t="shared" ref="J27" si="6">SUM(F27:I27)</f>
        <v>0</v>
      </c>
      <c r="K27" s="48"/>
      <c r="L27" s="48"/>
      <c r="M27" s="48"/>
      <c r="N27" s="49"/>
    </row>
    <row r="28" spans="1:16" ht="15" customHeight="1" x14ac:dyDescent="0.2">
      <c r="A28" s="34"/>
      <c r="B28" s="35"/>
      <c r="C28" s="35"/>
      <c r="D28" s="30"/>
      <c r="E28" s="35"/>
      <c r="F28" s="36"/>
      <c r="G28" s="36"/>
      <c r="H28" s="36"/>
      <c r="I28" s="36"/>
      <c r="J28" s="31">
        <f t="shared" si="0"/>
        <v>0</v>
      </c>
      <c r="K28" s="37"/>
      <c r="L28" s="37"/>
      <c r="M28" s="37"/>
      <c r="N28" s="38"/>
    </row>
    <row r="29" spans="1:16" ht="15" customHeight="1" x14ac:dyDescent="0.2">
      <c r="A29" s="44"/>
      <c r="B29" s="45"/>
      <c r="C29" s="45"/>
      <c r="D29" s="45"/>
      <c r="E29" s="45"/>
      <c r="F29" s="46"/>
      <c r="G29" s="46"/>
      <c r="H29" s="46"/>
      <c r="I29" s="46"/>
      <c r="J29" s="47">
        <f t="shared" ref="J29" si="7">SUM(F29:I29)</f>
        <v>0</v>
      </c>
      <c r="K29" s="48"/>
      <c r="L29" s="48"/>
      <c r="M29" s="48"/>
      <c r="N29" s="49"/>
    </row>
    <row r="30" spans="1:16" ht="15" customHeight="1" x14ac:dyDescent="0.2">
      <c r="A30" s="34"/>
      <c r="B30" s="35"/>
      <c r="C30" s="35"/>
      <c r="D30" s="30"/>
      <c r="E30" s="35"/>
      <c r="F30" s="36"/>
      <c r="G30" s="36"/>
      <c r="H30" s="36"/>
      <c r="I30" s="36"/>
      <c r="J30" s="31">
        <f t="shared" si="0"/>
        <v>0</v>
      </c>
      <c r="K30" s="37"/>
      <c r="L30" s="37"/>
      <c r="M30" s="37"/>
      <c r="N30" s="38"/>
    </row>
    <row r="31" spans="1:16" ht="15" customHeight="1" x14ac:dyDescent="0.2">
      <c r="A31" s="44"/>
      <c r="B31" s="45"/>
      <c r="C31" s="45"/>
      <c r="D31" s="45"/>
      <c r="E31" s="45"/>
      <c r="F31" s="46"/>
      <c r="G31" s="46"/>
      <c r="H31" s="46"/>
      <c r="I31" s="46"/>
      <c r="J31" s="47">
        <f t="shared" ref="J31" si="8">SUM(F31:I31)</f>
        <v>0</v>
      </c>
      <c r="K31" s="48"/>
      <c r="L31" s="48"/>
      <c r="M31" s="48"/>
      <c r="N31" s="49"/>
    </row>
    <row r="32" spans="1:16" ht="15" customHeight="1" x14ac:dyDescent="0.2">
      <c r="A32" s="34"/>
      <c r="B32" s="35"/>
      <c r="C32" s="35"/>
      <c r="D32" s="30"/>
      <c r="E32" s="35"/>
      <c r="F32" s="36"/>
      <c r="G32" s="36"/>
      <c r="H32" s="36"/>
      <c r="I32" s="36"/>
      <c r="J32" s="31">
        <f t="shared" si="0"/>
        <v>0</v>
      </c>
      <c r="K32" s="35"/>
      <c r="L32" s="35"/>
      <c r="M32" s="35"/>
      <c r="N32" s="38"/>
    </row>
    <row r="33" spans="1:14" ht="15" customHeight="1" x14ac:dyDescent="0.2">
      <c r="A33" s="44"/>
      <c r="B33" s="45"/>
      <c r="C33" s="45"/>
      <c r="D33" s="45"/>
      <c r="E33" s="45"/>
      <c r="F33" s="46"/>
      <c r="G33" s="46"/>
      <c r="H33" s="46"/>
      <c r="I33" s="46"/>
      <c r="J33" s="47">
        <f t="shared" ref="J33" si="9">SUM(F33:I33)</f>
        <v>0</v>
      </c>
      <c r="K33" s="48"/>
      <c r="L33" s="48"/>
      <c r="M33" s="48"/>
      <c r="N33" s="49"/>
    </row>
    <row r="34" spans="1:14" ht="15" customHeight="1" x14ac:dyDescent="0.2">
      <c r="A34" s="34"/>
      <c r="B34" s="35"/>
      <c r="C34" s="35"/>
      <c r="D34" s="30"/>
      <c r="E34" s="35"/>
      <c r="F34" s="36"/>
      <c r="G34" s="36"/>
      <c r="H34" s="36"/>
      <c r="I34" s="36"/>
      <c r="J34" s="31">
        <f t="shared" si="0"/>
        <v>0</v>
      </c>
      <c r="K34" s="35"/>
      <c r="L34" s="35"/>
      <c r="M34" s="35"/>
      <c r="N34" s="38"/>
    </row>
    <row r="35" spans="1:14" ht="15" customHeight="1" x14ac:dyDescent="0.2">
      <c r="A35" s="44"/>
      <c r="B35" s="45"/>
      <c r="C35" s="45"/>
      <c r="D35" s="45"/>
      <c r="E35" s="45"/>
      <c r="F35" s="46"/>
      <c r="G35" s="46"/>
      <c r="H35" s="46"/>
      <c r="I35" s="46"/>
      <c r="J35" s="47">
        <f t="shared" ref="J35" si="10">SUM(F35:I35)</f>
        <v>0</v>
      </c>
      <c r="K35" s="48"/>
      <c r="L35" s="48"/>
      <c r="M35" s="48"/>
      <c r="N35" s="49"/>
    </row>
    <row r="36" spans="1:14" ht="15" customHeight="1" x14ac:dyDescent="0.2">
      <c r="A36" s="34"/>
      <c r="B36" s="35"/>
      <c r="C36" s="35"/>
      <c r="D36" s="30"/>
      <c r="E36" s="35"/>
      <c r="F36" s="36"/>
      <c r="G36" s="36"/>
      <c r="H36" s="36"/>
      <c r="I36" s="36"/>
      <c r="J36" s="31">
        <f t="shared" si="0"/>
        <v>0</v>
      </c>
      <c r="K36" s="35"/>
      <c r="L36" s="35"/>
      <c r="M36" s="35"/>
      <c r="N36" s="38"/>
    </row>
    <row r="37" spans="1:14" ht="15" customHeight="1" x14ac:dyDescent="0.2">
      <c r="A37" s="44"/>
      <c r="B37" s="45"/>
      <c r="C37" s="45"/>
      <c r="D37" s="45"/>
      <c r="E37" s="45"/>
      <c r="F37" s="46"/>
      <c r="G37" s="46"/>
      <c r="H37" s="46"/>
      <c r="I37" s="46"/>
      <c r="J37" s="47">
        <f t="shared" ref="J37" si="11">SUM(F37:I37)</f>
        <v>0</v>
      </c>
      <c r="K37" s="48"/>
      <c r="L37" s="48"/>
      <c r="M37" s="48"/>
      <c r="N37" s="49"/>
    </row>
    <row r="38" spans="1:14" ht="15" customHeight="1" x14ac:dyDescent="0.2">
      <c r="A38" s="34"/>
      <c r="B38" s="35"/>
      <c r="C38" s="35"/>
      <c r="D38" s="30"/>
      <c r="E38" s="35"/>
      <c r="F38" s="36"/>
      <c r="G38" s="36"/>
      <c r="H38" s="36"/>
      <c r="I38" s="36"/>
      <c r="J38" s="31">
        <f t="shared" si="0"/>
        <v>0</v>
      </c>
      <c r="K38" s="35"/>
      <c r="L38" s="35"/>
      <c r="M38" s="35"/>
      <c r="N38" s="38"/>
    </row>
    <row r="39" spans="1:14" ht="15" customHeight="1" x14ac:dyDescent="0.2">
      <c r="A39" s="44"/>
      <c r="B39" s="45"/>
      <c r="C39" s="45"/>
      <c r="D39" s="45"/>
      <c r="E39" s="45"/>
      <c r="F39" s="46"/>
      <c r="G39" s="46"/>
      <c r="H39" s="46"/>
      <c r="I39" s="46"/>
      <c r="J39" s="47">
        <f t="shared" ref="J39" si="12">SUM(F39:I39)</f>
        <v>0</v>
      </c>
      <c r="K39" s="48"/>
      <c r="L39" s="48"/>
      <c r="M39" s="48"/>
      <c r="N39" s="49"/>
    </row>
    <row r="40" spans="1:14" ht="15" customHeight="1" x14ac:dyDescent="0.2">
      <c r="A40" s="34"/>
      <c r="B40" s="35"/>
      <c r="C40" s="35"/>
      <c r="D40" s="30"/>
      <c r="E40" s="35"/>
      <c r="F40" s="36"/>
      <c r="G40" s="36"/>
      <c r="H40" s="36"/>
      <c r="I40" s="36"/>
      <c r="J40" s="31">
        <f t="shared" si="0"/>
        <v>0</v>
      </c>
      <c r="K40" s="35"/>
      <c r="L40" s="35"/>
      <c r="M40" s="35"/>
      <c r="N40" s="38"/>
    </row>
    <row r="41" spans="1:14" ht="15" customHeight="1" x14ac:dyDescent="0.2">
      <c r="A41" s="44"/>
      <c r="B41" s="45"/>
      <c r="C41" s="45"/>
      <c r="D41" s="45"/>
      <c r="E41" s="45"/>
      <c r="F41" s="46"/>
      <c r="G41" s="46"/>
      <c r="H41" s="46"/>
      <c r="I41" s="46"/>
      <c r="J41" s="47">
        <f t="shared" ref="J41" si="13">SUM(F41:I41)</f>
        <v>0</v>
      </c>
      <c r="K41" s="48"/>
      <c r="L41" s="48"/>
      <c r="M41" s="48"/>
      <c r="N41" s="49"/>
    </row>
    <row r="42" spans="1:14" ht="15" customHeight="1" x14ac:dyDescent="0.2">
      <c r="A42" s="34"/>
      <c r="B42" s="35"/>
      <c r="C42" s="35"/>
      <c r="D42" s="50"/>
      <c r="E42" s="51"/>
      <c r="F42" s="52"/>
      <c r="G42" s="52"/>
      <c r="H42" s="52"/>
      <c r="I42" s="52"/>
      <c r="J42" s="53"/>
      <c r="K42" s="51"/>
      <c r="L42" s="51"/>
      <c r="M42" s="51"/>
      <c r="N42" s="54"/>
    </row>
    <row r="43" spans="1:14" ht="15" customHeight="1" thickBot="1" x14ac:dyDescent="0.25">
      <c r="A43" s="55" t="s">
        <v>23</v>
      </c>
      <c r="B43" s="56">
        <f>SUM(B10:B42)</f>
        <v>0</v>
      </c>
      <c r="C43" s="57"/>
      <c r="D43" s="40"/>
      <c r="E43" s="39"/>
      <c r="F43" s="41">
        <f t="shared" ref="F43:I43" si="14">SUM(F10:F42)</f>
        <v>0</v>
      </c>
      <c r="G43" s="41">
        <f t="shared" si="14"/>
        <v>0</v>
      </c>
      <c r="H43" s="41">
        <f t="shared" si="14"/>
        <v>0</v>
      </c>
      <c r="I43" s="41">
        <f t="shared" si="14"/>
        <v>0</v>
      </c>
      <c r="J43" s="42">
        <f t="shared" si="0"/>
        <v>0</v>
      </c>
      <c r="K43" s="39"/>
      <c r="L43" s="39"/>
      <c r="M43" s="39"/>
      <c r="N43" s="43"/>
    </row>
    <row r="44" spans="1:14" ht="15" customHeight="1" thickTop="1" x14ac:dyDescent="0.2">
      <c r="D44" s="16"/>
      <c r="K44" s="4"/>
      <c r="L44" s="4"/>
      <c r="M44" s="4"/>
    </row>
    <row r="45" spans="1:14" ht="15" customHeight="1" x14ac:dyDescent="0.2">
      <c r="D45" s="16"/>
      <c r="K45" s="4"/>
      <c r="L45" s="4"/>
      <c r="M45" s="4"/>
    </row>
    <row r="46" spans="1:14" ht="15" customHeight="1" x14ac:dyDescent="0.2"/>
  </sheetData>
  <mergeCells count="9">
    <mergeCell ref="D5:K5"/>
    <mergeCell ref="E6:K6"/>
    <mergeCell ref="A7:B7"/>
    <mergeCell ref="F7:I7"/>
    <mergeCell ref="A3:A4"/>
    <mergeCell ref="B3:B4"/>
    <mergeCell ref="C3:C4"/>
    <mergeCell ref="D3:K3"/>
    <mergeCell ref="D4:K4"/>
  </mergeCells>
  <dataValidations count="1">
    <dataValidation type="list" allowBlank="1" showInputMessage="1" showErrorMessage="1" sqref="D10:D45">
      <formula1>Crdvale</formula1>
    </dataValidation>
  </dataValidations>
  <pageMargins left="0.7" right="0.7" top="0.75" bottom="0.75" header="0.3" footer="0.3"/>
  <pageSetup paperSize="8" scale="57" fitToHeight="0" orientation="landscape" horizontalDpi="300" verticalDpi="300" r:id="rId1"/>
  <legacy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3"/>
  <sheetViews>
    <sheetView workbookViewId="0">
      <selection activeCell="C1" sqref="C1"/>
    </sheetView>
  </sheetViews>
  <sheetFormatPr defaultColWidth="8.6640625" defaultRowHeight="15" x14ac:dyDescent="0.2"/>
  <sheetData>
    <row r="1" spans="1:8" x14ac:dyDescent="0.2">
      <c r="A1" t="s">
        <v>13</v>
      </c>
      <c r="C1" s="1" t="s">
        <v>12</v>
      </c>
    </row>
    <row r="2" spans="1:8" x14ac:dyDescent="0.2">
      <c r="A2" t="s">
        <v>9</v>
      </c>
      <c r="H2" s="1" t="s">
        <v>10</v>
      </c>
    </row>
    <row r="3" spans="1:8" x14ac:dyDescent="0.2">
      <c r="A3" t="s">
        <v>11</v>
      </c>
      <c r="H3" s="1" t="s">
        <v>8</v>
      </c>
    </row>
  </sheetData>
  <hyperlinks>
    <hyperlink ref="H3" r:id="rId1"/>
    <hyperlink ref="H2" r:id="rId2"/>
    <hyperlink ref="C1" r:id="rId3"/>
  </hyperlink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metadata xmlns="http://www.objective.com/ecm/document/metadata/FF3C5B18883D4E21973B57C2EEED7FD1" version="1.0.0">
  <systemFields>
    <field name="Objective-Id">
      <value order="0">A23723324</value>
    </field>
    <field name="Objective-Title">
      <value order="0">ICF Reporting Template - Annex C 2018-19</value>
    </field>
    <field name="Objective-Description">
      <value order="0"/>
    </field>
    <field name="Objective-CreationStamp">
      <value order="0">2018-09-26T10:06:05Z</value>
    </field>
    <field name="Objective-IsApproved">
      <value order="0">false</value>
    </field>
    <field name="Objective-IsPublished">
      <value order="0">true</value>
    </field>
    <field name="Objective-DatePublished">
      <value order="0">2018-09-27T12:39:21Z</value>
    </field>
    <field name="Objective-ModificationStamp">
      <value order="0">2018-09-27T12:39:21Z</value>
    </field>
    <field name="Objective-Owner">
      <value order="0">Chapple, Christine (HSS - Social Service and Intergration)</value>
    </field>
    <field name="Objective-Path">
      <value order="0">Objective Global Folder:Business File Plan:Health &amp; Social Services (HSS):Health &amp; Social Services (HSS) - SSID - Partnership &amp; Cooperation:1 - Save:Partnership and Integration Branch:ICF - Integrated Care Fund:Forms, Templates and Guidance - 2016-2017 - Integrated Care Fund </value>
    </field>
    <field name="Objective-Parent">
      <value order="0">Forms, Templates and Guidance - 2016-2017 - Integrated Care Fund </value>
    </field>
    <field name="Objective-State">
      <value order="0">Published</value>
    </field>
    <field name="Objective-VersionId">
      <value order="0">vA47176796</value>
    </field>
    <field name="Objective-Version">
      <value order="0">3.0</value>
    </field>
    <field name="Objective-VersionNumber">
      <value order="0">4</value>
    </field>
    <field name="Objective-VersionComment">
      <value order="0"/>
    </field>
    <field name="Objective-FileNumber">
      <value order="0">qA1256821</value>
    </field>
    <field name="Objective-Classification">
      <value order="0">Official</value>
    </field>
    <field name="Objective-Caveats">
      <value order="0"/>
    </field>
  </systemFields>
  <catalogues>
    <catalogue name="Document Type Catalogue" type="type" ori="id:cA14">
      <field name="Objective-Language">
        <value order="0">English (eng)</value>
      </field>
      <field name="Objective-Date Acquired">
        <value order="0">2018-09-26T22:59:59Z</value>
      </field>
      <field name="Objective-What to Keep">
        <value order="0">No</value>
      </field>
      <field name="Objective-Official Translation">
        <value order="0"/>
      </field>
      <field name="Objective-Connect Creator">
        <value order="0"/>
      </field>
    </catalogue>
  </catalogues>
</metadata>
</file>

<file path=customXml/itemProps1.xml><?xml version="1.0" encoding="utf-8"?>
<ds:datastoreItem xmlns:ds="http://schemas.openxmlformats.org/officeDocument/2006/customXml" ds:itemID="{5745109E-2DDF-40CB-AC2B-FF9B10C90820}">
  <ds:schemaRefs>
    <ds:schemaRef ds:uri="http://www.objective.com/ecm/document/metadata/FF3C5B18883D4E21973B57C2EEED7FD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7</vt:i4>
      </vt:variant>
    </vt:vector>
  </HeadingPairs>
  <TitlesOfParts>
    <vt:vector size="11" baseType="lpstr">
      <vt:lpstr>Frail and Older People</vt:lpstr>
      <vt:lpstr>LDIS, Complex and Carers</vt:lpstr>
      <vt:lpstr>WCCIS</vt:lpstr>
      <vt:lpstr>Notes and references</vt:lpstr>
      <vt:lpstr>card</vt:lpstr>
      <vt:lpstr>cardvale</vt:lpstr>
      <vt:lpstr>Crdvale</vt:lpstr>
      <vt:lpstr>'Frail and Older People'!OLE_LINK1</vt:lpstr>
      <vt:lpstr>'Frail and Older People'!OLE_LINK5</vt:lpstr>
      <vt:lpstr>'Frail and Older People'!Print_Area</vt:lpstr>
      <vt:lpstr>WCCIS!Print_Area</vt:lpstr>
    </vt:vector>
  </TitlesOfParts>
  <Company>Welsh Government</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KennedyPR</dc:creator>
  <cp:lastModifiedBy>Kim Neyland</cp:lastModifiedBy>
  <cp:lastPrinted>2019-01-21T16:31:04Z</cp:lastPrinted>
  <dcterms:created xsi:type="dcterms:W3CDTF">2017-06-05T10:05:30Z</dcterms:created>
  <dcterms:modified xsi:type="dcterms:W3CDTF">2019-02-07T16:28:19Z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hecked by">
    <vt:lpwstr>32123</vt:lpwstr>
  </property>
  <property fmtid="{D5CDD505-2E9C-101B-9397-08002B2CF9AE}" pid="3" name="Objective-Id">
    <vt:lpwstr>A23723324</vt:lpwstr>
  </property>
  <property fmtid="{D5CDD505-2E9C-101B-9397-08002B2CF9AE}" pid="4" name="Objective-Title">
    <vt:lpwstr>ICF Reporting Template - Annex C 2018-19</vt:lpwstr>
  </property>
  <property fmtid="{D5CDD505-2E9C-101B-9397-08002B2CF9AE}" pid="5" name="Objective-Comment">
    <vt:lpwstr/>
  </property>
  <property fmtid="{D5CDD505-2E9C-101B-9397-08002B2CF9AE}" pid="6" name="Objective-CreationStamp">
    <vt:filetime>2018-09-26T10:06:26Z</vt:filetime>
  </property>
  <property fmtid="{D5CDD505-2E9C-101B-9397-08002B2CF9AE}" pid="7" name="Objective-IsApproved">
    <vt:bool>false</vt:bool>
  </property>
  <property fmtid="{D5CDD505-2E9C-101B-9397-08002B2CF9AE}" pid="8" name="Objective-IsPublished">
    <vt:bool>true</vt:bool>
  </property>
  <property fmtid="{D5CDD505-2E9C-101B-9397-08002B2CF9AE}" pid="9" name="Objective-DatePublished">
    <vt:filetime>2018-09-27T12:39:21Z</vt:filetime>
  </property>
  <property fmtid="{D5CDD505-2E9C-101B-9397-08002B2CF9AE}" pid="10" name="Objective-ModificationStamp">
    <vt:filetime>2018-09-27T12:39:21Z</vt:filetime>
  </property>
  <property fmtid="{D5CDD505-2E9C-101B-9397-08002B2CF9AE}" pid="11" name="Objective-Owner">
    <vt:lpwstr>Chapple, Christine (HSS - Social Service and Intergration)</vt:lpwstr>
  </property>
  <property fmtid="{D5CDD505-2E9C-101B-9397-08002B2CF9AE}" pid="12" name="Objective-Path">
    <vt:lpwstr>Objective Global Folder:Business File Plan:Health &amp; Social Services (HSS):Health &amp; Social Services (HSS) - SSID - Partnership &amp; Cooperation:1 - Save:Partnership and Integration Branch:ICF - Integrated Care Fund:Forms, Templates and Guidance - 2016-2017 - </vt:lpwstr>
  </property>
  <property fmtid="{D5CDD505-2E9C-101B-9397-08002B2CF9AE}" pid="13" name="Objective-Parent">
    <vt:lpwstr>Forms, Templates and Guidance - 2016-2017 - Integrated Care Fund </vt:lpwstr>
  </property>
  <property fmtid="{D5CDD505-2E9C-101B-9397-08002B2CF9AE}" pid="14" name="Objective-State">
    <vt:lpwstr>Published</vt:lpwstr>
  </property>
  <property fmtid="{D5CDD505-2E9C-101B-9397-08002B2CF9AE}" pid="15" name="Objective-Version">
    <vt:lpwstr>3.0</vt:lpwstr>
  </property>
  <property fmtid="{D5CDD505-2E9C-101B-9397-08002B2CF9AE}" pid="16" name="Objective-VersionNumber">
    <vt:r8>4</vt:r8>
  </property>
  <property fmtid="{D5CDD505-2E9C-101B-9397-08002B2CF9AE}" pid="17" name="Objective-VersionComment">
    <vt:lpwstr/>
  </property>
  <property fmtid="{D5CDD505-2E9C-101B-9397-08002B2CF9AE}" pid="18" name="Objective-FileNumber">
    <vt:lpwstr/>
  </property>
  <property fmtid="{D5CDD505-2E9C-101B-9397-08002B2CF9AE}" pid="19" name="Objective-Classification">
    <vt:lpwstr>[Inherited - Official]</vt:lpwstr>
  </property>
  <property fmtid="{D5CDD505-2E9C-101B-9397-08002B2CF9AE}" pid="20" name="Objective-Caveats">
    <vt:lpwstr/>
  </property>
  <property fmtid="{D5CDD505-2E9C-101B-9397-08002B2CF9AE}" pid="21" name="Objective-Language [system]">
    <vt:lpwstr>English (eng)</vt:lpwstr>
  </property>
  <property fmtid="{D5CDD505-2E9C-101B-9397-08002B2CF9AE}" pid="22" name="Objective-Date Acquired [system]">
    <vt:filetime>2018-09-25T23:00:00Z</vt:filetime>
  </property>
  <property fmtid="{D5CDD505-2E9C-101B-9397-08002B2CF9AE}" pid="23" name="Objective-What to Keep [system]">
    <vt:lpwstr>No</vt:lpwstr>
  </property>
  <property fmtid="{D5CDD505-2E9C-101B-9397-08002B2CF9AE}" pid="24" name="Objective-Official Translation [system]">
    <vt:lpwstr/>
  </property>
  <property fmtid="{D5CDD505-2E9C-101B-9397-08002B2CF9AE}" pid="25" name="Objective-Connect Creator [system]">
    <vt:lpwstr/>
  </property>
  <property fmtid="{D5CDD505-2E9C-101B-9397-08002B2CF9AE}" pid="26" name="Objective-Description">
    <vt:lpwstr/>
  </property>
  <property fmtid="{D5CDD505-2E9C-101B-9397-08002B2CF9AE}" pid="27" name="Objective-VersionId">
    <vt:lpwstr>vA47176796</vt:lpwstr>
  </property>
  <property fmtid="{D5CDD505-2E9C-101B-9397-08002B2CF9AE}" pid="28" name="Objective-Language">
    <vt:lpwstr>English (eng)</vt:lpwstr>
  </property>
  <property fmtid="{D5CDD505-2E9C-101B-9397-08002B2CF9AE}" pid="29" name="Objective-Date Acquired">
    <vt:filetime>2018-09-26T22:59:59Z</vt:filetime>
  </property>
  <property fmtid="{D5CDD505-2E9C-101B-9397-08002B2CF9AE}" pid="30" name="Objective-What to Keep">
    <vt:lpwstr>No</vt:lpwstr>
  </property>
  <property fmtid="{D5CDD505-2E9C-101B-9397-08002B2CF9AE}" pid="31" name="Objective-Official Translation">
    <vt:lpwstr/>
  </property>
  <property fmtid="{D5CDD505-2E9C-101B-9397-08002B2CF9AE}" pid="32" name="Objective-Connect Creator">
    <vt:lpwstr/>
  </property>
</Properties>
</file>